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010"/>
  </bookViews>
  <sheets>
    <sheet name="основные характеристики" sheetId="1" r:id="rId1"/>
    <sheet name="программы и разделы" sheetId="2" r:id="rId2"/>
    <sheet name="Лист3" sheetId="3" r:id="rId3"/>
  </sheets>
  <definedNames>
    <definedName name="_xlnm.Print_Area" localSheetId="0">'основные характеристики'!$A$1:$J$27</definedName>
    <definedName name="_xlnm.Print_Area" localSheetId="1">'программы и разделы'!$A$1:$J$59</definedName>
  </definedNames>
  <calcPr calcId="124519"/>
</workbook>
</file>

<file path=xl/calcChain.xml><?xml version="1.0" encoding="utf-8"?>
<calcChain xmlns="http://schemas.openxmlformats.org/spreadsheetml/2006/main">
  <c r="J60" i="2"/>
  <c r="I60"/>
  <c r="H60"/>
  <c r="G60"/>
  <c r="F60"/>
  <c r="E60"/>
  <c r="D60"/>
  <c r="C60"/>
  <c r="B60"/>
  <c r="H10" i="1" l="1"/>
  <c r="G10" l="1"/>
  <c r="E10"/>
  <c r="D13"/>
  <c r="B14" l="1"/>
  <c r="B17"/>
  <c r="C10"/>
  <c r="B10"/>
  <c r="B13" s="1"/>
  <c r="C24"/>
  <c r="B24" l="1"/>
</calcChain>
</file>

<file path=xl/sharedStrings.xml><?xml version="1.0" encoding="utf-8"?>
<sst xmlns="http://schemas.openxmlformats.org/spreadsheetml/2006/main" count="113" uniqueCount="103">
  <si>
    <t>ДОХОДЫ, в том числе:</t>
  </si>
  <si>
    <t>Налоговые и неналоговые</t>
  </si>
  <si>
    <t>Безвозмездные перечисления</t>
  </si>
  <si>
    <t>ИСТОЧНИКИ ФИНАНСИРОВАНИЯ БЮДЖЕТА, в том числе:</t>
  </si>
  <si>
    <t>Наименование муниципальной программы городского округа Кинель Самарской области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</si>
  <si>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</si>
  <si>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</si>
  <si>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</si>
  <si>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</si>
  <si>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2017 год</t>
  </si>
  <si>
    <t>Муниципальная программа городского округа Кинель Самарской области "Молодой семье – доступное жилье" на 2016-2020 годы.</t>
  </si>
  <si>
    <t>Условно-утвержденные расходы</t>
  </si>
  <si>
    <t>2018 год*</t>
  </si>
  <si>
    <t>2020 год*</t>
  </si>
  <si>
    <t>2021 год (прогноз)</t>
  </si>
  <si>
    <t>2022 год (прогноз)</t>
  </si>
  <si>
    <t>* За счет средств бюджета городского округа Кинель без учета безвозмездных поступлений</t>
  </si>
  <si>
    <t>(решение о бюджете)</t>
  </si>
  <si>
    <t>(прогноз)</t>
  </si>
  <si>
    <t>Дефицит(-)/профицит (+)</t>
  </si>
  <si>
    <t>заимствования</t>
  </si>
  <si>
    <t>погашение заимствований</t>
  </si>
  <si>
    <t>прочие источники</t>
  </si>
  <si>
    <t>Объем муниципального долга на конец года</t>
  </si>
  <si>
    <t>Уровень долговой нагрузки</t>
  </si>
  <si>
    <t>непрограммные направления расходов</t>
  </si>
  <si>
    <t>Доля программных расходов</t>
  </si>
  <si>
    <t>РАСХОДЫ, из них</t>
  </si>
  <si>
    <t>в рамках муниципальных программ</t>
  </si>
  <si>
    <t>2019 год *</t>
  </si>
  <si>
    <t>2021 год*</t>
  </si>
  <si>
    <t>2022 год*</t>
  </si>
  <si>
    <t>2023 год*</t>
  </si>
  <si>
    <t>2024год*</t>
  </si>
  <si>
    <t>2025 год*</t>
  </si>
  <si>
    <t>2023 год (прогноз)</t>
  </si>
  <si>
    <t>2024 год (прогноз)</t>
  </si>
  <si>
    <t>2025 год (прогноз)</t>
  </si>
  <si>
    <t xml:space="preserve">   Бюджетный прогноз городского округа Кинель Самарской области на 2017-2025 годы.</t>
  </si>
  <si>
    <t>Основные характеристики бюджета городского округа Кинель Самарской области на 2017-2025 годы.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</si>
  <si>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</si>
  <si>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</si>
  <si>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</si>
  <si>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годы". </t>
  </si>
  <si>
    <t xml:space="preserve">Муниципальная антинаркотическая программа городского округа Кинель Самарской области на 2018-2022 годы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</si>
  <si>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</si>
  <si>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</si>
  <si>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</si>
  <si>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</si>
  <si>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</si>
  <si>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</si>
  <si>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</si>
  <si>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</si>
  <si>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</si>
  <si>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Расходы бюджета городского округа Кинель Самарской области на финансовое обеспечение реализации муниципальных программ городского округа Кинель Самарской области *</t>
  </si>
  <si>
    <t>2018 год</t>
  </si>
  <si>
    <t>Муниципальная программа городского округа Кинель Самарской области "Повышение безопасности дорожного движения на 2019-2023 годы"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</si>
  <si>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</si>
  <si>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</si>
  <si>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</si>
  <si>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</si>
  <si>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</si>
  <si>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18%</t>
  </si>
  <si>
    <t>2019 год</t>
  </si>
  <si>
    <t>Муниципальная программа городского округа Кинель Самарской области "Молодой семье – доступное жилье" на 2018-2022 годы.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</si>
  <si>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</si>
  <si>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</si>
  <si>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</si>
  <si>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</si>
  <si>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</si>
  <si>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</si>
  <si>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</si>
  <si>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</si>
  <si>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2015-2017 годы"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</si>
  <si>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</si>
  <si>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</si>
  <si>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"Реализация молодежной политики в городском округе Самарской области на 2013-2017 годы".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</si>
  <si>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</si>
  <si>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</si>
  <si>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Муниципальная программа  "Развитие культуры городского округа Кинель Самарской области на 2013-2017 годы".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</si>
  <si>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</si>
  <si>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</si>
  <si>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"Формирование современной городской среды  в городском округе Кинель Самарской области на 2017 год"</t>
  </si>
  <si>
    <t>9%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</si>
  <si>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</si>
  <si>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>к постановлению администрации городского округа Кинель Самарской области от ________________№____</t>
  </si>
  <si>
    <t>Приложение 1</t>
  </si>
  <si>
    <t>"ПРИЛОЖЕНИЕ 1                                                                    к  Бюджетному прогнозу городского округа Кинель Самарской области на долгосрочный                      период до 2025 года</t>
  </si>
  <si>
    <t>"</t>
  </si>
  <si>
    <t>Приложение 2</t>
  </si>
  <si>
    <t>"ПРИЛОЖЕНИЕ 2                                                           к Бюджетному прогнозу городского округа Кинель Самарской области на долгосрочный период до 2025 года</t>
  </si>
  <si>
    <t xml:space="preserve">2020 год </t>
  </si>
  <si>
    <t>7,8%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</si>
  <si>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</si>
  <si>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</si>
  <si>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</si>
  <si>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</si>
  <si>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</si>
  <si>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8,3%</t>
  </si>
  <si>
    <t>8,2%</t>
  </si>
  <si>
    <t>2,2%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</si>
  <si>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</si>
  <si>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к постановлению администрации городского округа Кинель Самарской области от 18.01.2021 г.  № 59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</si>
</sst>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3" fontId="4" fillId="0" borderId="0" xfId="0" applyNumberFormat="1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164" fontId="3" fillId="2" borderId="6" xfId="1" applyNumberFormat="1" applyFont="1" applyFill="1" applyBorder="1" applyAlignment="1" applyProtection="1">
      <alignment vertical="top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164" fontId="3" fillId="2" borderId="7" xfId="1" applyNumberFormat="1" applyFont="1" applyFill="1" applyBorder="1" applyAlignment="1" applyProtection="1">
      <alignment vertical="top" wrapText="1"/>
      <protection hidden="1"/>
    </xf>
    <xf numFmtId="0" fontId="1" fillId="0" borderId="1" xfId="0" applyFont="1" applyBorder="1" applyAlignment="1">
      <alignment horizontal="center" vertical="center" wrapText="1"/>
    </xf>
    <xf numFmtId="164" fontId="3" fillId="2" borderId="8" xfId="1" applyNumberFormat="1" applyFont="1" applyFill="1" applyBorder="1" applyAlignment="1" applyProtection="1">
      <alignment vertical="top" wrapText="1"/>
      <protection hidden="1"/>
    </xf>
    <xf numFmtId="164" fontId="3" fillId="2" borderId="9" xfId="1" applyNumberFormat="1" applyFont="1" applyFill="1" applyBorder="1" applyAlignment="1" applyProtection="1">
      <alignment vertical="top" wrapText="1"/>
      <protection hidden="1"/>
    </xf>
    <xf numFmtId="164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top" wrapText="1"/>
    </xf>
    <xf numFmtId="164" fontId="3" fillId="2" borderId="3" xfId="1" applyNumberFormat="1" applyFont="1" applyFill="1" applyBorder="1" applyAlignment="1" applyProtection="1">
      <alignment vertical="top" wrapText="1"/>
      <protection hidden="1"/>
    </xf>
    <xf numFmtId="3" fontId="1" fillId="2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5" xfId="0" applyBorder="1"/>
    <xf numFmtId="3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>
      <alignment vertical="center" wrapText="1"/>
    </xf>
    <xf numFmtId="0" fontId="0" fillId="2" borderId="0" xfId="0" applyFill="1"/>
    <xf numFmtId="164" fontId="3" fillId="2" borderId="12" xfId="1" applyNumberFormat="1" applyFont="1" applyFill="1" applyBorder="1" applyAlignment="1" applyProtection="1">
      <alignment vertical="top" wrapText="1"/>
      <protection hidden="1"/>
    </xf>
    <xf numFmtId="164" fontId="3" fillId="0" borderId="10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zoomScaleNormal="70" workbookViewId="0">
      <selection activeCell="H2" sqref="H2:J2"/>
    </sheetView>
  </sheetViews>
  <sheetFormatPr defaultRowHeight="15"/>
  <cols>
    <col min="1" max="1" width="34" customWidth="1"/>
    <col min="2" max="11" width="19.28515625" customWidth="1"/>
    <col min="12" max="13" width="16.28515625" customWidth="1"/>
  </cols>
  <sheetData>
    <row r="1" spans="1:17" ht="18.75">
      <c r="H1" s="52" t="s">
        <v>86</v>
      </c>
      <c r="I1" s="52"/>
      <c r="J1" s="52"/>
    </row>
    <row r="2" spans="1:17" ht="79.900000000000006" customHeight="1">
      <c r="H2" s="55" t="s">
        <v>102</v>
      </c>
      <c r="I2" s="55"/>
      <c r="J2" s="55"/>
    </row>
    <row r="3" spans="1:17" ht="105" customHeight="1">
      <c r="A3" s="10"/>
      <c r="B3" s="3"/>
      <c r="C3" s="3"/>
      <c r="D3" s="3"/>
      <c r="E3" s="3"/>
      <c r="F3" s="3"/>
      <c r="G3" s="3"/>
      <c r="H3" s="50" t="s">
        <v>87</v>
      </c>
      <c r="I3" s="50"/>
      <c r="J3" s="50"/>
      <c r="K3" s="10"/>
      <c r="L3" s="10"/>
      <c r="M3" s="10"/>
      <c r="N3" s="10"/>
      <c r="O3" s="10"/>
      <c r="P3" s="10"/>
      <c r="Q3" s="10"/>
    </row>
    <row r="4" spans="1:17" ht="31.5" customHeight="1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12"/>
      <c r="L4" s="12"/>
      <c r="M4" s="12"/>
      <c r="N4" s="12"/>
      <c r="O4" s="12"/>
      <c r="P4" s="12"/>
      <c r="Q4" s="12"/>
    </row>
    <row r="5" spans="1:17" ht="29.25" customHeight="1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11"/>
      <c r="L5" s="11"/>
      <c r="M5" s="11"/>
      <c r="N5" s="11"/>
      <c r="O5" s="11"/>
      <c r="P5" s="11"/>
      <c r="Q5" s="11"/>
    </row>
    <row r="6" spans="1:17" ht="18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7" ht="18.75" customHeight="1">
      <c r="A7" s="53"/>
      <c r="B7" s="19" t="s">
        <v>9</v>
      </c>
      <c r="C7" s="20" t="s">
        <v>12</v>
      </c>
      <c r="D7" s="20" t="s">
        <v>29</v>
      </c>
      <c r="E7" s="20" t="s">
        <v>13</v>
      </c>
      <c r="F7" s="20" t="s">
        <v>30</v>
      </c>
      <c r="G7" s="4" t="s">
        <v>31</v>
      </c>
      <c r="H7" s="4" t="s">
        <v>32</v>
      </c>
      <c r="I7" s="4" t="s">
        <v>33</v>
      </c>
      <c r="J7" s="4" t="s">
        <v>34</v>
      </c>
    </row>
    <row r="8" spans="1:17" ht="39.75" customHeight="1">
      <c r="A8" s="54"/>
      <c r="B8" s="19" t="s">
        <v>17</v>
      </c>
      <c r="C8" s="19" t="s">
        <v>17</v>
      </c>
      <c r="D8" s="19" t="s">
        <v>17</v>
      </c>
      <c r="E8" s="19" t="s">
        <v>17</v>
      </c>
      <c r="F8" s="21" t="s">
        <v>18</v>
      </c>
      <c r="G8" s="14" t="s">
        <v>18</v>
      </c>
      <c r="H8" s="6" t="s">
        <v>18</v>
      </c>
      <c r="I8" s="6" t="s">
        <v>18</v>
      </c>
      <c r="J8" s="6" t="s">
        <v>18</v>
      </c>
    </row>
    <row r="9" spans="1:17" ht="18.75">
      <c r="A9" s="2">
        <v>1</v>
      </c>
      <c r="B9" s="22">
        <v>2</v>
      </c>
      <c r="C9" s="23">
        <v>3</v>
      </c>
      <c r="D9" s="23">
        <v>4</v>
      </c>
      <c r="E9" s="23">
        <v>5</v>
      </c>
      <c r="F9" s="23">
        <v>6</v>
      </c>
      <c r="G9" s="5">
        <v>7</v>
      </c>
      <c r="H9" s="5">
        <v>5</v>
      </c>
      <c r="I9" s="5">
        <v>6</v>
      </c>
      <c r="J9" s="5">
        <v>7</v>
      </c>
    </row>
    <row r="10" spans="1:17" ht="18.75">
      <c r="A10" s="1" t="s">
        <v>0</v>
      </c>
      <c r="B10" s="40">
        <f>B11+B12</f>
        <v>489849</v>
      </c>
      <c r="C10" s="40">
        <f t="shared" ref="C10" si="0">C11+C12</f>
        <v>473311</v>
      </c>
      <c r="D10" s="43">
        <v>553778</v>
      </c>
      <c r="E10" s="40">
        <f>E11+E12</f>
        <v>673252</v>
      </c>
      <c r="F10" s="40">
        <v>635689</v>
      </c>
      <c r="G10" s="40">
        <f t="shared" ref="G10:H10" si="1">G11+G12</f>
        <v>642556</v>
      </c>
      <c r="H10" s="40">
        <f t="shared" si="1"/>
        <v>637316</v>
      </c>
      <c r="I10" s="40">
        <v>454157</v>
      </c>
      <c r="J10" s="40">
        <v>477773</v>
      </c>
    </row>
    <row r="11" spans="1:17" ht="18.75">
      <c r="A11" s="1" t="s">
        <v>1</v>
      </c>
      <c r="B11" s="40">
        <v>407175</v>
      </c>
      <c r="C11" s="40">
        <v>401295</v>
      </c>
      <c r="D11" s="43">
        <v>437079</v>
      </c>
      <c r="E11" s="40">
        <v>448206</v>
      </c>
      <c r="F11" s="40">
        <v>426385</v>
      </c>
      <c r="G11" s="40">
        <v>428162</v>
      </c>
      <c r="H11" s="40">
        <v>448598</v>
      </c>
      <c r="I11" s="40">
        <v>454157</v>
      </c>
      <c r="J11" s="40">
        <v>477773</v>
      </c>
    </row>
    <row r="12" spans="1:17" ht="37.5">
      <c r="A12" s="1" t="s">
        <v>2</v>
      </c>
      <c r="B12" s="40">
        <v>82674</v>
      </c>
      <c r="C12" s="40">
        <v>72016</v>
      </c>
      <c r="D12" s="43">
        <v>116699</v>
      </c>
      <c r="E12" s="40">
        <v>225046</v>
      </c>
      <c r="F12" s="40">
        <v>214394</v>
      </c>
      <c r="G12" s="40">
        <v>214394</v>
      </c>
      <c r="H12" s="40">
        <v>188718</v>
      </c>
      <c r="I12" s="40"/>
      <c r="J12" s="40"/>
    </row>
    <row r="13" spans="1:17" ht="18.75">
      <c r="A13" s="1" t="s">
        <v>19</v>
      </c>
      <c r="B13" s="40">
        <f>B10-B20</f>
        <v>-36540</v>
      </c>
      <c r="C13" s="40">
        <v>-35000</v>
      </c>
      <c r="D13" s="40">
        <f>D10-D20</f>
        <v>643</v>
      </c>
      <c r="E13" s="40">
        <v>1412</v>
      </c>
      <c r="F13" s="40">
        <v>0</v>
      </c>
      <c r="G13" s="40">
        <v>0</v>
      </c>
      <c r="H13" s="40">
        <v>25000</v>
      </c>
      <c r="I13" s="40">
        <v>0</v>
      </c>
      <c r="J13" s="40">
        <v>0</v>
      </c>
    </row>
    <row r="14" spans="1:17" ht="56.25">
      <c r="A14" s="1" t="s">
        <v>3</v>
      </c>
      <c r="B14" s="40">
        <f>B15+B16+B17</f>
        <v>36540</v>
      </c>
      <c r="C14" s="40">
        <v>35000</v>
      </c>
      <c r="D14" s="40">
        <v>-643</v>
      </c>
      <c r="E14" s="40">
        <v>-1412</v>
      </c>
      <c r="F14" s="40">
        <v>0</v>
      </c>
      <c r="G14" s="40">
        <v>0</v>
      </c>
      <c r="H14" s="40">
        <v>-25000</v>
      </c>
      <c r="I14" s="40">
        <v>0</v>
      </c>
      <c r="J14" s="40">
        <v>0</v>
      </c>
    </row>
    <row r="15" spans="1:17" ht="28.5" customHeight="1">
      <c r="A15" s="1" t="s">
        <v>20</v>
      </c>
      <c r="B15" s="40">
        <v>49822</v>
      </c>
      <c r="C15" s="40">
        <v>57000</v>
      </c>
      <c r="D15" s="40">
        <v>28000</v>
      </c>
      <c r="E15" s="40">
        <v>35000</v>
      </c>
      <c r="F15" s="40">
        <v>35000</v>
      </c>
      <c r="G15" s="40"/>
      <c r="H15" s="40"/>
      <c r="I15" s="40"/>
      <c r="J15" s="40"/>
    </row>
    <row r="16" spans="1:17" ht="18.75">
      <c r="A16" s="1" t="s">
        <v>21</v>
      </c>
      <c r="B16" s="40">
        <v>-20428</v>
      </c>
      <c r="C16" s="40">
        <v>-22000</v>
      </c>
      <c r="D16" s="40">
        <v>-29054</v>
      </c>
      <c r="E16" s="40">
        <v>-39140</v>
      </c>
      <c r="F16" s="40">
        <v>-35000</v>
      </c>
      <c r="G16" s="40"/>
      <c r="H16" s="40">
        <v>-25000</v>
      </c>
      <c r="I16" s="40"/>
      <c r="J16" s="40"/>
    </row>
    <row r="17" spans="1:10" ht="18.75">
      <c r="A17" s="1" t="s">
        <v>22</v>
      </c>
      <c r="B17" s="40">
        <f>13646-6500</f>
        <v>7146</v>
      </c>
      <c r="C17" s="40">
        <v>0</v>
      </c>
      <c r="D17" s="40">
        <v>411</v>
      </c>
      <c r="E17" s="40">
        <v>2728</v>
      </c>
      <c r="F17" s="40">
        <v>0</v>
      </c>
      <c r="G17" s="40"/>
      <c r="H17" s="40"/>
      <c r="I17" s="40"/>
      <c r="J17" s="40"/>
    </row>
    <row r="18" spans="1:10" ht="37.5">
      <c r="A18" s="1" t="s">
        <v>23</v>
      </c>
      <c r="B18" s="40">
        <v>59194</v>
      </c>
      <c r="C18" s="40">
        <v>72194</v>
      </c>
      <c r="D18" s="43">
        <v>39140</v>
      </c>
      <c r="E18" s="40">
        <v>35000</v>
      </c>
      <c r="F18" s="40">
        <v>35000</v>
      </c>
      <c r="G18" s="40">
        <v>35000</v>
      </c>
      <c r="H18" s="40">
        <v>10000</v>
      </c>
      <c r="I18" s="40"/>
      <c r="J18" s="40"/>
    </row>
    <row r="19" spans="1:10" ht="37.5">
      <c r="A19" s="1" t="s">
        <v>24</v>
      </c>
      <c r="B19" s="41">
        <v>14.5</v>
      </c>
      <c r="C19" s="42" t="s">
        <v>62</v>
      </c>
      <c r="D19" s="44" t="s">
        <v>83</v>
      </c>
      <c r="E19" s="42" t="s">
        <v>92</v>
      </c>
      <c r="F19" s="42" t="s">
        <v>98</v>
      </c>
      <c r="G19" s="42" t="s">
        <v>99</v>
      </c>
      <c r="H19" s="42" t="s">
        <v>100</v>
      </c>
      <c r="I19" s="40"/>
      <c r="J19" s="40"/>
    </row>
    <row r="20" spans="1:10" ht="18.75">
      <c r="A20" s="1" t="s">
        <v>27</v>
      </c>
      <c r="B20" s="40">
        <v>526389</v>
      </c>
      <c r="C20" s="40">
        <v>508311</v>
      </c>
      <c r="D20" s="40">
        <v>553135</v>
      </c>
      <c r="E20" s="40">
        <v>671840</v>
      </c>
      <c r="F20" s="40">
        <v>635689</v>
      </c>
      <c r="G20" s="40">
        <v>642556</v>
      </c>
      <c r="H20" s="40">
        <v>612316</v>
      </c>
      <c r="I20" s="40">
        <v>454157</v>
      </c>
      <c r="J20" s="40">
        <v>477773</v>
      </c>
    </row>
    <row r="21" spans="1:10" ht="37.5">
      <c r="A21" s="1" t="s">
        <v>28</v>
      </c>
      <c r="B21" s="40">
        <v>423984</v>
      </c>
      <c r="C21" s="40">
        <v>376431</v>
      </c>
      <c r="D21" s="40">
        <v>441817</v>
      </c>
      <c r="E21" s="40">
        <v>531828</v>
      </c>
      <c r="F21" s="40">
        <v>499008</v>
      </c>
      <c r="G21" s="40">
        <v>490013</v>
      </c>
      <c r="H21" s="40">
        <v>286583</v>
      </c>
      <c r="I21" s="40">
        <v>290422</v>
      </c>
      <c r="J21" s="40">
        <v>305524</v>
      </c>
    </row>
    <row r="22" spans="1:10" ht="37.5">
      <c r="A22" s="1" t="s">
        <v>25</v>
      </c>
      <c r="B22" s="40">
        <v>102405</v>
      </c>
      <c r="C22" s="40">
        <v>131880</v>
      </c>
      <c r="D22" s="40">
        <v>111318</v>
      </c>
      <c r="E22" s="40">
        <v>140012</v>
      </c>
      <c r="F22" s="40">
        <v>136681</v>
      </c>
      <c r="G22" s="40">
        <v>136478</v>
      </c>
      <c r="H22" s="40">
        <v>295113</v>
      </c>
      <c r="I22" s="40">
        <v>163735</v>
      </c>
      <c r="J22" s="40">
        <v>172249</v>
      </c>
    </row>
    <row r="23" spans="1:10" ht="37.5">
      <c r="A23" s="1" t="s">
        <v>11</v>
      </c>
      <c r="B23" s="40"/>
      <c r="C23" s="40"/>
      <c r="D23" s="40"/>
      <c r="E23" s="40"/>
      <c r="F23" s="40"/>
      <c r="G23" s="40">
        <v>16065</v>
      </c>
      <c r="H23" s="40">
        <v>30620</v>
      </c>
      <c r="I23" s="40"/>
      <c r="J23" s="40"/>
    </row>
    <row r="24" spans="1:10" ht="37.5">
      <c r="A24" s="1" t="s">
        <v>26</v>
      </c>
      <c r="B24" s="40">
        <f>B21/B20*100</f>
        <v>80.545756085328534</v>
      </c>
      <c r="C24" s="40">
        <f>C21/C20*100</f>
        <v>74.055253575075099</v>
      </c>
      <c r="D24" s="40">
        <v>80</v>
      </c>
      <c r="E24" s="40">
        <v>79</v>
      </c>
      <c r="F24" s="40">
        <v>78</v>
      </c>
      <c r="G24" s="40">
        <v>76</v>
      </c>
      <c r="H24" s="40">
        <v>47</v>
      </c>
      <c r="I24" s="40">
        <v>64</v>
      </c>
      <c r="J24" s="40">
        <v>64</v>
      </c>
    </row>
    <row r="26" spans="1:10" ht="18.75">
      <c r="A26" s="3" t="s">
        <v>16</v>
      </c>
    </row>
    <row r="27" spans="1:10" ht="18.75">
      <c r="A27" s="46" t="s">
        <v>88</v>
      </c>
    </row>
    <row r="29" spans="1:10" ht="21">
      <c r="A29" s="18"/>
    </row>
  </sheetData>
  <mergeCells count="6">
    <mergeCell ref="H3:J3"/>
    <mergeCell ref="A4:J4"/>
    <mergeCell ref="A5:J5"/>
    <mergeCell ref="A7:A8"/>
    <mergeCell ref="H1:J1"/>
    <mergeCell ref="H2:J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topLeftCell="A49" zoomScale="60" zoomScaleNormal="70" workbookViewId="0">
      <selection activeCell="H60" sqref="H60"/>
    </sheetView>
  </sheetViews>
  <sheetFormatPr defaultRowHeight="15"/>
  <cols>
    <col min="1" max="1" width="64.7109375" customWidth="1"/>
    <col min="2" max="3" width="10.85546875" customWidth="1"/>
    <col min="4" max="4" width="12" customWidth="1"/>
    <col min="5" max="5" width="12.5703125" customWidth="1"/>
    <col min="6" max="6" width="13.42578125" customWidth="1"/>
    <col min="7" max="7" width="12.28515625" customWidth="1"/>
    <col min="8" max="10" width="12.42578125" customWidth="1"/>
  </cols>
  <sheetData>
    <row r="1" spans="1:10" ht="22.15" customHeight="1">
      <c r="G1" s="52" t="s">
        <v>89</v>
      </c>
      <c r="H1" s="52"/>
      <c r="I1" s="52"/>
      <c r="J1" s="52"/>
    </row>
    <row r="2" spans="1:10" ht="73.900000000000006" customHeight="1">
      <c r="G2" s="55" t="s">
        <v>85</v>
      </c>
      <c r="H2" s="55"/>
      <c r="I2" s="55"/>
      <c r="J2" s="55"/>
    </row>
    <row r="3" spans="1:10" ht="57.75" customHeight="1">
      <c r="A3" s="15"/>
      <c r="B3" s="15"/>
      <c r="C3" s="15"/>
      <c r="D3" s="15"/>
      <c r="E3" s="15"/>
      <c r="F3" s="15"/>
      <c r="G3" s="50" t="s">
        <v>90</v>
      </c>
      <c r="H3" s="50"/>
      <c r="I3" s="50"/>
      <c r="J3" s="50"/>
    </row>
    <row r="4" spans="1:10" ht="30" customHeight="1">
      <c r="A4" s="15"/>
      <c r="B4" s="15"/>
      <c r="C4" s="15"/>
      <c r="D4" s="15"/>
      <c r="E4" s="15"/>
      <c r="F4" s="15"/>
      <c r="G4" s="50"/>
      <c r="H4" s="50"/>
      <c r="I4" s="50"/>
      <c r="J4" s="50"/>
    </row>
    <row r="5" spans="1:10" ht="84.75" customHeight="1">
      <c r="A5" s="56" t="s">
        <v>4</v>
      </c>
      <c r="B5" s="56" t="s">
        <v>54</v>
      </c>
      <c r="C5" s="56"/>
      <c r="D5" s="56"/>
      <c r="E5" s="56"/>
      <c r="F5" s="56"/>
      <c r="G5" s="56"/>
      <c r="H5" s="56"/>
      <c r="I5" s="56"/>
      <c r="J5" s="56"/>
    </row>
    <row r="6" spans="1:10" ht="102" customHeight="1">
      <c r="A6" s="56"/>
      <c r="B6" s="19" t="s">
        <v>9</v>
      </c>
      <c r="C6" s="19" t="s">
        <v>55</v>
      </c>
      <c r="D6" s="19" t="s">
        <v>63</v>
      </c>
      <c r="E6" s="19" t="s">
        <v>91</v>
      </c>
      <c r="F6" s="19" t="s">
        <v>14</v>
      </c>
      <c r="G6" s="19" t="s">
        <v>15</v>
      </c>
      <c r="H6" s="19" t="s">
        <v>35</v>
      </c>
      <c r="I6" s="19" t="s">
        <v>36</v>
      </c>
      <c r="J6" s="13" t="s">
        <v>37</v>
      </c>
    </row>
    <row r="7" spans="1:10" ht="73.900000000000006" customHeight="1">
      <c r="A7" s="32" t="s">
        <v>70</v>
      </c>
      <c r="B7" s="19">
        <v>4460</v>
      </c>
      <c r="C7" s="19">
        <v>3300</v>
      </c>
      <c r="D7" s="19"/>
      <c r="E7" s="19"/>
      <c r="F7" s="19"/>
      <c r="G7" s="19"/>
      <c r="H7" s="19"/>
      <c r="I7" s="19"/>
      <c r="J7" s="29"/>
    </row>
    <row r="8" spans="1:10" ht="66" customHeight="1">
      <c r="A8" s="24" t="s">
        <v>53</v>
      </c>
      <c r="B8" s="9"/>
      <c r="C8" s="9"/>
      <c r="D8" s="9">
        <v>4041</v>
      </c>
      <c r="E8" s="9">
        <v>3400</v>
      </c>
      <c r="F8" s="9">
        <v>3380</v>
      </c>
      <c r="G8" s="9">
        <v>3300</v>
      </c>
      <c r="H8" s="9">
        <v>3400</v>
      </c>
      <c r="I8" s="9"/>
      <c r="J8" s="7"/>
    </row>
    <row r="9" spans="1:10" ht="55.9" customHeight="1">
      <c r="A9" s="8" t="s">
        <v>10</v>
      </c>
      <c r="B9" s="9">
        <v>6000</v>
      </c>
      <c r="C9" s="9">
        <v>5937</v>
      </c>
      <c r="D9" s="9">
        <v>6121</v>
      </c>
      <c r="E9" s="9"/>
      <c r="F9" s="9"/>
      <c r="G9" s="9"/>
      <c r="H9" s="9"/>
      <c r="I9" s="9"/>
      <c r="J9" s="7"/>
    </row>
    <row r="10" spans="1:10" ht="58.15" customHeight="1">
      <c r="A10" s="8" t="s">
        <v>64</v>
      </c>
      <c r="B10" s="9"/>
      <c r="C10" s="9"/>
      <c r="D10" s="9"/>
      <c r="E10" s="9">
        <v>6202</v>
      </c>
      <c r="F10" s="9">
        <v>6202</v>
      </c>
      <c r="G10" s="9">
        <v>6202</v>
      </c>
      <c r="H10" s="9"/>
      <c r="I10" s="9"/>
      <c r="J10" s="7"/>
    </row>
    <row r="11" spans="1:10" ht="75" customHeight="1">
      <c r="A11" s="26" t="s">
        <v>61</v>
      </c>
      <c r="B11" s="9">
        <v>5414</v>
      </c>
      <c r="C11" s="9"/>
      <c r="D11" s="9"/>
      <c r="E11" s="9"/>
      <c r="F11" s="9"/>
      <c r="G11" s="9"/>
      <c r="H11" s="9"/>
      <c r="I11" s="9"/>
      <c r="J11" s="7"/>
    </row>
    <row r="12" spans="1:10" ht="78" customHeight="1">
      <c r="A12" s="28" t="s">
        <v>40</v>
      </c>
      <c r="B12" s="9"/>
      <c r="C12" s="9">
        <v>9927</v>
      </c>
      <c r="D12" s="9">
        <v>8920</v>
      </c>
      <c r="E12" s="9">
        <v>9496</v>
      </c>
      <c r="F12" s="9">
        <v>8368</v>
      </c>
      <c r="G12" s="9">
        <v>8358</v>
      </c>
      <c r="H12" s="9"/>
      <c r="I12" s="9"/>
      <c r="J12" s="7"/>
    </row>
    <row r="13" spans="1:10" ht="73.150000000000006" customHeight="1">
      <c r="A13" s="8" t="s">
        <v>5</v>
      </c>
      <c r="B13" s="9">
        <v>4990</v>
      </c>
      <c r="C13" s="9"/>
      <c r="D13" s="9"/>
      <c r="E13" s="9"/>
      <c r="F13" s="9"/>
      <c r="G13" s="9"/>
      <c r="H13" s="9"/>
      <c r="I13" s="9"/>
      <c r="J13" s="7"/>
    </row>
    <row r="14" spans="1:10" ht="57.6" customHeight="1">
      <c r="A14" s="8" t="s">
        <v>56</v>
      </c>
      <c r="B14" s="9">
        <v>45964</v>
      </c>
      <c r="C14" s="9">
        <v>19268</v>
      </c>
      <c r="D14" s="9"/>
      <c r="E14" s="9"/>
      <c r="F14" s="9"/>
      <c r="G14" s="9"/>
      <c r="H14" s="9"/>
      <c r="I14" s="9"/>
      <c r="J14" s="7"/>
    </row>
    <row r="15" spans="1:10" ht="95.45" customHeight="1">
      <c r="A15" s="48" t="s">
        <v>65</v>
      </c>
      <c r="B15" s="9"/>
      <c r="C15" s="9"/>
      <c r="D15" s="9">
        <v>24265</v>
      </c>
      <c r="E15" s="9">
        <v>27796</v>
      </c>
      <c r="F15" s="9">
        <v>20343</v>
      </c>
      <c r="G15" s="9">
        <v>16175</v>
      </c>
      <c r="H15" s="9">
        <v>16498</v>
      </c>
      <c r="I15" s="9"/>
      <c r="J15" s="7"/>
    </row>
    <row r="16" spans="1:10" ht="83.45" customHeight="1">
      <c r="A16" s="8" t="s">
        <v>101</v>
      </c>
      <c r="B16" s="9"/>
      <c r="C16" s="9"/>
      <c r="D16" s="9"/>
      <c r="E16" s="9"/>
      <c r="F16" s="9">
        <v>200</v>
      </c>
      <c r="G16" s="9">
        <v>1325</v>
      </c>
      <c r="H16" s="9">
        <v>1325</v>
      </c>
      <c r="I16" s="9"/>
      <c r="J16" s="7"/>
    </row>
    <row r="17" spans="1:10" ht="58.15" customHeight="1">
      <c r="A17" s="49" t="s">
        <v>71</v>
      </c>
      <c r="B17" s="9">
        <v>23432</v>
      </c>
      <c r="C17" s="9"/>
      <c r="D17" s="9"/>
      <c r="E17" s="9"/>
      <c r="F17" s="9"/>
      <c r="G17" s="9"/>
      <c r="H17" s="9"/>
      <c r="I17" s="9"/>
      <c r="J17" s="7"/>
    </row>
    <row r="18" spans="1:10" ht="54.6" customHeight="1">
      <c r="A18" s="8" t="s">
        <v>41</v>
      </c>
      <c r="B18" s="9"/>
      <c r="C18" s="9">
        <v>15612</v>
      </c>
      <c r="D18" s="9">
        <v>18627</v>
      </c>
      <c r="E18" s="9">
        <v>20460</v>
      </c>
      <c r="F18" s="9">
        <v>19550</v>
      </c>
      <c r="G18" s="9">
        <v>19300</v>
      </c>
      <c r="H18" s="9"/>
      <c r="I18" s="9"/>
      <c r="J18" s="7"/>
    </row>
    <row r="19" spans="1:10" ht="107.45" customHeight="1">
      <c r="A19" s="45" t="s">
        <v>84</v>
      </c>
      <c r="B19" s="9"/>
      <c r="C19" s="9"/>
      <c r="D19" s="9"/>
      <c r="E19" s="9">
        <v>5600</v>
      </c>
      <c r="F19" s="9">
        <v>3500</v>
      </c>
      <c r="G19" s="9">
        <v>1140</v>
      </c>
      <c r="H19" s="9">
        <v>4585</v>
      </c>
      <c r="I19" s="9">
        <v>6000</v>
      </c>
      <c r="J19" s="9">
        <v>6000</v>
      </c>
    </row>
    <row r="20" spans="1:10" ht="55.9" customHeight="1">
      <c r="A20" s="30" t="s">
        <v>72</v>
      </c>
      <c r="B20" s="9">
        <v>1125</v>
      </c>
      <c r="C20" s="9">
        <v>1170</v>
      </c>
      <c r="D20" s="9"/>
      <c r="E20" s="9"/>
      <c r="F20" s="9"/>
      <c r="G20" s="9"/>
      <c r="H20" s="9"/>
      <c r="I20" s="9"/>
      <c r="J20" s="7"/>
    </row>
    <row r="21" spans="1:10" ht="56.45" customHeight="1">
      <c r="A21" s="8" t="s">
        <v>57</v>
      </c>
      <c r="B21" s="9"/>
      <c r="C21" s="9"/>
      <c r="D21" s="9">
        <v>1386</v>
      </c>
      <c r="E21" s="9">
        <v>2776</v>
      </c>
      <c r="F21" s="9">
        <v>2218</v>
      </c>
      <c r="G21" s="9"/>
      <c r="H21" s="9"/>
      <c r="I21" s="9"/>
      <c r="J21" s="7"/>
    </row>
    <row r="22" spans="1:10" ht="93.6" customHeight="1">
      <c r="A22" s="33" t="s">
        <v>73</v>
      </c>
      <c r="B22" s="9">
        <v>37059</v>
      </c>
      <c r="C22" s="9"/>
      <c r="D22" s="9"/>
      <c r="E22" s="9"/>
      <c r="F22" s="9"/>
      <c r="G22" s="9"/>
      <c r="H22" s="9"/>
      <c r="I22" s="9"/>
      <c r="J22" s="7"/>
    </row>
    <row r="23" spans="1:10" ht="90.6" customHeight="1">
      <c r="A23" s="16" t="s">
        <v>42</v>
      </c>
      <c r="B23" s="9"/>
      <c r="C23" s="9">
        <v>40605</v>
      </c>
      <c r="D23" s="9">
        <v>63264</v>
      </c>
      <c r="E23" s="9">
        <v>92947</v>
      </c>
      <c r="F23" s="9">
        <v>91705</v>
      </c>
      <c r="G23" s="9">
        <v>92844</v>
      </c>
      <c r="H23" s="9"/>
      <c r="I23" s="9"/>
      <c r="J23" s="7"/>
    </row>
    <row r="24" spans="1:10" ht="56.45" customHeight="1">
      <c r="A24" s="8" t="s">
        <v>93</v>
      </c>
      <c r="B24" s="9">
        <v>4187</v>
      </c>
      <c r="C24" s="9">
        <v>1080</v>
      </c>
      <c r="D24" s="9">
        <v>1145</v>
      </c>
      <c r="E24" s="9">
        <v>1160</v>
      </c>
      <c r="F24" s="9">
        <v>730</v>
      </c>
      <c r="G24" s="9">
        <v>795</v>
      </c>
      <c r="H24" s="9">
        <v>1480</v>
      </c>
      <c r="I24" s="9"/>
      <c r="J24" s="9"/>
    </row>
    <row r="25" spans="1:10" ht="63.6" customHeight="1">
      <c r="A25" s="33" t="s">
        <v>74</v>
      </c>
      <c r="B25" s="9">
        <v>1584</v>
      </c>
      <c r="C25" s="9">
        <v>200</v>
      </c>
      <c r="D25" s="9"/>
      <c r="E25" s="9"/>
      <c r="F25" s="9"/>
      <c r="G25" s="9"/>
      <c r="H25" s="9"/>
      <c r="I25" s="9"/>
      <c r="J25" s="7"/>
    </row>
    <row r="26" spans="1:10" ht="72" customHeight="1">
      <c r="A26" s="24" t="s">
        <v>58</v>
      </c>
      <c r="B26" s="9"/>
      <c r="C26" s="9"/>
      <c r="D26" s="9">
        <v>650</v>
      </c>
      <c r="E26" s="9">
        <v>764</v>
      </c>
      <c r="F26" s="9">
        <v>741</v>
      </c>
      <c r="G26" s="9">
        <v>764</v>
      </c>
      <c r="H26" s="9">
        <v>788</v>
      </c>
      <c r="I26" s="9">
        <v>84</v>
      </c>
      <c r="J26" s="7">
        <v>84</v>
      </c>
    </row>
    <row r="27" spans="1:10" ht="64.150000000000006" customHeight="1">
      <c r="A27" s="27" t="s">
        <v>43</v>
      </c>
      <c r="B27" s="9">
        <v>250</v>
      </c>
      <c r="C27" s="9">
        <v>50</v>
      </c>
      <c r="D27" s="9"/>
      <c r="E27" s="9"/>
      <c r="F27" s="9"/>
      <c r="G27" s="9"/>
      <c r="H27" s="9"/>
      <c r="I27" s="9"/>
      <c r="J27" s="7"/>
    </row>
    <row r="28" spans="1:10" ht="93" customHeight="1">
      <c r="A28" s="30" t="s">
        <v>75</v>
      </c>
      <c r="B28" s="9">
        <v>100</v>
      </c>
      <c r="C28" s="9"/>
      <c r="D28" s="9"/>
      <c r="E28" s="9"/>
      <c r="F28" s="9"/>
      <c r="G28" s="9"/>
      <c r="H28" s="9"/>
      <c r="I28" s="9"/>
      <c r="J28" s="7"/>
    </row>
    <row r="29" spans="1:10" ht="58.9" customHeight="1">
      <c r="A29" s="8" t="s">
        <v>44</v>
      </c>
      <c r="B29" s="9"/>
      <c r="C29" s="9">
        <v>100</v>
      </c>
      <c r="D29" s="9">
        <v>100</v>
      </c>
      <c r="E29" s="9">
        <v>100</v>
      </c>
      <c r="F29" s="9">
        <v>70</v>
      </c>
      <c r="G29" s="9">
        <v>20</v>
      </c>
      <c r="H29" s="9"/>
      <c r="I29" s="9"/>
      <c r="J29" s="7"/>
    </row>
    <row r="30" spans="1:10" ht="55.15" customHeight="1">
      <c r="A30" s="8" t="s">
        <v>6</v>
      </c>
      <c r="B30" s="9">
        <v>580</v>
      </c>
      <c r="C30" s="9">
        <v>2248</v>
      </c>
      <c r="D30" s="9">
        <v>1550</v>
      </c>
      <c r="E30" s="9">
        <v>1690</v>
      </c>
      <c r="F30" s="9"/>
      <c r="G30" s="9"/>
      <c r="H30" s="9"/>
      <c r="I30" s="9"/>
      <c r="J30" s="7"/>
    </row>
    <row r="31" spans="1:10" ht="57" customHeight="1">
      <c r="A31" s="8" t="s">
        <v>7</v>
      </c>
      <c r="B31" s="9">
        <v>5416</v>
      </c>
      <c r="C31" s="9">
        <v>1662</v>
      </c>
      <c r="D31" s="9"/>
      <c r="E31" s="9"/>
      <c r="F31" s="9"/>
      <c r="G31" s="9"/>
      <c r="H31" s="9"/>
      <c r="I31" s="9"/>
      <c r="J31" s="7"/>
    </row>
    <row r="32" spans="1:10" ht="52.15" customHeight="1">
      <c r="A32" s="8" t="s">
        <v>59</v>
      </c>
      <c r="B32" s="9"/>
      <c r="C32" s="9"/>
      <c r="D32" s="9">
        <v>27825</v>
      </c>
      <c r="E32" s="9">
        <v>26922</v>
      </c>
      <c r="F32" s="9">
        <v>8345</v>
      </c>
      <c r="G32" s="9">
        <v>7810</v>
      </c>
      <c r="H32" s="9">
        <v>37190</v>
      </c>
      <c r="I32" s="9">
        <v>34295</v>
      </c>
      <c r="J32" s="7">
        <v>34295</v>
      </c>
    </row>
    <row r="33" spans="1:10" ht="54" customHeight="1">
      <c r="A33" s="32" t="s">
        <v>76</v>
      </c>
      <c r="B33" s="9">
        <v>2296</v>
      </c>
      <c r="C33" s="9"/>
      <c r="D33" s="9"/>
      <c r="E33" s="9"/>
      <c r="F33" s="9"/>
      <c r="G33" s="9"/>
      <c r="H33" s="9"/>
      <c r="I33" s="9"/>
      <c r="J33" s="7"/>
    </row>
    <row r="34" spans="1:10" s="39" customFormat="1" ht="59.45" customHeight="1">
      <c r="A34" s="8" t="s">
        <v>45</v>
      </c>
      <c r="B34" s="9"/>
      <c r="C34" s="9">
        <v>2830</v>
      </c>
      <c r="D34" s="9">
        <v>2898</v>
      </c>
      <c r="E34" s="9">
        <v>3876</v>
      </c>
      <c r="F34" s="9">
        <v>3990</v>
      </c>
      <c r="G34" s="9">
        <v>4020</v>
      </c>
      <c r="H34" s="9"/>
      <c r="I34" s="9"/>
      <c r="J34" s="7"/>
    </row>
    <row r="35" spans="1:10" ht="75" customHeight="1">
      <c r="A35" s="36" t="s">
        <v>46</v>
      </c>
      <c r="B35" s="37">
        <v>171</v>
      </c>
      <c r="C35" s="37"/>
      <c r="D35" s="37">
        <v>500</v>
      </c>
      <c r="E35" s="37"/>
      <c r="F35" s="37"/>
      <c r="G35" s="37"/>
      <c r="H35" s="37"/>
      <c r="I35" s="37"/>
      <c r="J35" s="38"/>
    </row>
    <row r="36" spans="1:10" ht="75" customHeight="1">
      <c r="A36" s="31" t="s">
        <v>66</v>
      </c>
      <c r="B36" s="9"/>
      <c r="C36" s="9"/>
      <c r="D36" s="9"/>
      <c r="E36" s="9">
        <v>713</v>
      </c>
      <c r="F36" s="9">
        <v>100</v>
      </c>
      <c r="G36" s="9"/>
      <c r="H36" s="9"/>
      <c r="I36" s="9"/>
      <c r="J36" s="7"/>
    </row>
    <row r="37" spans="1:10" ht="67.150000000000006" customHeight="1">
      <c r="A37" s="34" t="s">
        <v>77</v>
      </c>
      <c r="B37" s="9">
        <v>12150</v>
      </c>
      <c r="C37" s="9"/>
      <c r="D37" s="9"/>
      <c r="E37" s="9"/>
      <c r="F37" s="9"/>
      <c r="G37" s="9"/>
      <c r="H37" s="9"/>
      <c r="I37" s="9"/>
      <c r="J37" s="7"/>
    </row>
    <row r="38" spans="1:10" ht="57.6" customHeight="1">
      <c r="A38" s="16" t="s">
        <v>47</v>
      </c>
      <c r="B38" s="9"/>
      <c r="C38" s="9">
        <v>11608</v>
      </c>
      <c r="D38" s="9">
        <v>14151</v>
      </c>
      <c r="E38" s="9">
        <v>18472</v>
      </c>
      <c r="F38" s="9">
        <v>17755</v>
      </c>
      <c r="G38" s="9">
        <v>17690</v>
      </c>
      <c r="H38" s="9"/>
      <c r="I38" s="9"/>
      <c r="J38" s="7"/>
    </row>
    <row r="39" spans="1:10" ht="54.6" customHeight="1">
      <c r="A39" s="31" t="s">
        <v>67</v>
      </c>
      <c r="B39" s="9">
        <v>11780</v>
      </c>
      <c r="C39" s="9">
        <v>5772</v>
      </c>
      <c r="D39" s="9">
        <v>8105</v>
      </c>
      <c r="E39" s="9">
        <v>7174</v>
      </c>
      <c r="F39" s="9">
        <v>5291</v>
      </c>
      <c r="G39" s="9">
        <v>4591</v>
      </c>
      <c r="H39" s="9">
        <v>1291</v>
      </c>
      <c r="I39" s="9">
        <v>1291</v>
      </c>
      <c r="J39" s="7"/>
    </row>
    <row r="40" spans="1:10" ht="61.15" customHeight="1">
      <c r="A40" s="25" t="s">
        <v>94</v>
      </c>
      <c r="B40" s="9">
        <v>1987</v>
      </c>
      <c r="C40" s="9">
        <v>3000</v>
      </c>
      <c r="D40" s="9">
        <v>1200</v>
      </c>
      <c r="E40" s="9">
        <v>1594</v>
      </c>
      <c r="F40" s="9">
        <v>1500</v>
      </c>
      <c r="G40" s="9"/>
      <c r="H40" s="9">
        <v>8000</v>
      </c>
      <c r="I40" s="9">
        <v>8000</v>
      </c>
      <c r="J40" s="7">
        <v>8000</v>
      </c>
    </row>
    <row r="41" spans="1:10" ht="55.9" customHeight="1">
      <c r="A41" s="8" t="s">
        <v>8</v>
      </c>
      <c r="B41" s="9">
        <v>17768</v>
      </c>
      <c r="C41" s="9">
        <v>20289</v>
      </c>
      <c r="D41" s="9"/>
      <c r="E41" s="9"/>
      <c r="F41" s="9"/>
      <c r="G41" s="9"/>
      <c r="H41" s="9"/>
      <c r="I41" s="9"/>
      <c r="J41" s="7"/>
    </row>
    <row r="42" spans="1:10" ht="58.15" customHeight="1">
      <c r="A42" s="16" t="s">
        <v>48</v>
      </c>
      <c r="B42" s="9">
        <v>303</v>
      </c>
      <c r="C42" s="9">
        <v>413</v>
      </c>
      <c r="D42" s="9">
        <v>1406</v>
      </c>
      <c r="E42" s="9">
        <v>467</v>
      </c>
      <c r="F42" s="9"/>
      <c r="G42" s="9"/>
      <c r="H42" s="9"/>
      <c r="I42" s="9"/>
      <c r="J42" s="7"/>
    </row>
    <row r="43" spans="1:10" ht="58.15" customHeight="1">
      <c r="A43" s="16" t="s">
        <v>95</v>
      </c>
      <c r="B43" s="9"/>
      <c r="C43" s="9"/>
      <c r="D43" s="9"/>
      <c r="E43" s="9"/>
      <c r="F43" s="9">
        <v>610</v>
      </c>
      <c r="G43" s="9">
        <v>590</v>
      </c>
      <c r="H43" s="9">
        <v>605</v>
      </c>
      <c r="I43" s="9">
        <v>615</v>
      </c>
      <c r="J43" s="7">
        <v>635</v>
      </c>
    </row>
    <row r="44" spans="1:10" ht="75.599999999999994" customHeight="1">
      <c r="A44" s="32" t="s">
        <v>78</v>
      </c>
      <c r="B44" s="9">
        <v>281</v>
      </c>
      <c r="C44" s="9"/>
      <c r="D44" s="9"/>
      <c r="E44" s="9"/>
      <c r="F44" s="9"/>
      <c r="G44" s="9"/>
      <c r="H44" s="9"/>
      <c r="I44" s="9"/>
      <c r="J44" s="7"/>
    </row>
    <row r="45" spans="1:10" ht="72" customHeight="1">
      <c r="A45" s="8" t="s">
        <v>49</v>
      </c>
      <c r="B45" s="9"/>
      <c r="C45" s="9">
        <v>610</v>
      </c>
      <c r="D45" s="9">
        <v>770</v>
      </c>
      <c r="E45" s="9">
        <v>880</v>
      </c>
      <c r="F45" s="9">
        <v>700</v>
      </c>
      <c r="G45" s="9">
        <v>155</v>
      </c>
      <c r="H45" s="9"/>
      <c r="I45" s="9"/>
      <c r="J45" s="7"/>
    </row>
    <row r="46" spans="1:10" ht="54" customHeight="1">
      <c r="A46" s="32" t="s">
        <v>79</v>
      </c>
      <c r="B46" s="9">
        <v>72379</v>
      </c>
      <c r="C46" s="9"/>
      <c r="D46" s="9"/>
      <c r="E46" s="9"/>
      <c r="F46" s="9"/>
      <c r="G46" s="9"/>
      <c r="H46" s="9"/>
      <c r="I46" s="9"/>
      <c r="J46" s="7"/>
    </row>
    <row r="47" spans="1:10" ht="57" customHeight="1">
      <c r="A47" s="8" t="s">
        <v>50</v>
      </c>
      <c r="B47" s="9"/>
      <c r="C47" s="9">
        <v>73984</v>
      </c>
      <c r="D47" s="9">
        <v>86325</v>
      </c>
      <c r="E47" s="9">
        <v>117500</v>
      </c>
      <c r="F47" s="9">
        <v>115365</v>
      </c>
      <c r="G47" s="9">
        <v>120451</v>
      </c>
      <c r="H47" s="9"/>
      <c r="I47" s="9"/>
      <c r="J47" s="7"/>
    </row>
    <row r="48" spans="1:10" ht="76.150000000000006" customHeight="1">
      <c r="A48" s="8" t="s">
        <v>51</v>
      </c>
      <c r="B48" s="9">
        <v>677</v>
      </c>
      <c r="C48" s="9">
        <v>302</v>
      </c>
      <c r="D48" s="9">
        <v>2725</v>
      </c>
      <c r="E48" s="9">
        <v>1115</v>
      </c>
      <c r="F48" s="9"/>
      <c r="G48" s="9"/>
      <c r="H48" s="9"/>
      <c r="I48" s="9"/>
      <c r="J48" s="7"/>
    </row>
    <row r="49" spans="1:10" ht="76.150000000000006" customHeight="1">
      <c r="A49" s="8" t="s">
        <v>96</v>
      </c>
      <c r="B49" s="9"/>
      <c r="C49" s="9"/>
      <c r="D49" s="9"/>
      <c r="E49" s="9"/>
      <c r="F49" s="9">
        <v>149</v>
      </c>
      <c r="G49" s="9">
        <v>84</v>
      </c>
      <c r="H49" s="9">
        <v>526</v>
      </c>
      <c r="I49" s="9">
        <v>426</v>
      </c>
      <c r="J49" s="7">
        <v>141</v>
      </c>
    </row>
    <row r="50" spans="1:10" ht="56.45" customHeight="1">
      <c r="A50" s="8" t="s">
        <v>60</v>
      </c>
      <c r="B50" s="9"/>
      <c r="C50" s="9"/>
      <c r="D50" s="9">
        <v>91</v>
      </c>
      <c r="E50" s="9"/>
      <c r="F50" s="9">
        <v>56</v>
      </c>
      <c r="G50" s="9"/>
      <c r="H50" s="9"/>
      <c r="I50" s="9"/>
      <c r="J50" s="7"/>
    </row>
    <row r="51" spans="1:10" ht="57" customHeight="1">
      <c r="A51" s="30" t="s">
        <v>80</v>
      </c>
      <c r="B51" s="9">
        <v>159287</v>
      </c>
      <c r="C51" s="9"/>
      <c r="D51" s="9"/>
      <c r="E51" s="9"/>
      <c r="F51" s="9"/>
      <c r="G51" s="9"/>
      <c r="H51" s="9"/>
      <c r="I51" s="9"/>
      <c r="J51" s="7"/>
    </row>
    <row r="52" spans="1:10" ht="73.150000000000006" customHeight="1">
      <c r="A52" s="8" t="s">
        <v>68</v>
      </c>
      <c r="B52" s="9"/>
      <c r="C52" s="9">
        <v>150684</v>
      </c>
      <c r="D52" s="9">
        <v>160089</v>
      </c>
      <c r="E52" s="9">
        <v>177262</v>
      </c>
      <c r="F52" s="9">
        <v>169554</v>
      </c>
      <c r="G52" s="9">
        <v>161543</v>
      </c>
      <c r="H52" s="9">
        <v>191565</v>
      </c>
      <c r="I52" s="9">
        <v>4000</v>
      </c>
      <c r="J52" s="7"/>
    </row>
    <row r="53" spans="1:10" ht="37.9" customHeight="1">
      <c r="A53" s="30" t="s">
        <v>81</v>
      </c>
      <c r="B53" s="9">
        <v>200</v>
      </c>
      <c r="C53" s="9"/>
      <c r="D53" s="9"/>
      <c r="E53" s="9"/>
      <c r="F53" s="9"/>
      <c r="G53" s="9"/>
      <c r="H53" s="9"/>
      <c r="I53" s="9"/>
      <c r="J53" s="7"/>
    </row>
    <row r="54" spans="1:10" ht="58.9" customHeight="1">
      <c r="A54" s="8" t="s">
        <v>52</v>
      </c>
      <c r="B54" s="9"/>
      <c r="C54" s="9">
        <v>100</v>
      </c>
      <c r="D54" s="9">
        <v>791</v>
      </c>
      <c r="E54" s="9">
        <v>150</v>
      </c>
      <c r="F54" s="9">
        <v>140</v>
      </c>
      <c r="G54" s="9"/>
      <c r="H54" s="9"/>
      <c r="I54" s="9"/>
      <c r="J54" s="7"/>
    </row>
    <row r="55" spans="1:10" ht="57.6" customHeight="1">
      <c r="A55" s="35" t="s">
        <v>82</v>
      </c>
      <c r="B55" s="9">
        <v>4144</v>
      </c>
      <c r="C55" s="9"/>
      <c r="D55" s="9"/>
      <c r="E55" s="9"/>
      <c r="F55" s="9"/>
      <c r="G55" s="9"/>
      <c r="H55" s="9"/>
      <c r="I55" s="9"/>
      <c r="J55" s="7"/>
    </row>
    <row r="56" spans="1:10" ht="60" customHeight="1">
      <c r="A56" s="16" t="s">
        <v>97</v>
      </c>
      <c r="B56" s="9"/>
      <c r="C56" s="9">
        <v>5680</v>
      </c>
      <c r="D56" s="9">
        <v>1939</v>
      </c>
      <c r="E56" s="9">
        <v>3312</v>
      </c>
      <c r="F56" s="9">
        <v>3875</v>
      </c>
      <c r="G56" s="9"/>
      <c r="H56" s="9"/>
      <c r="I56" s="9"/>
      <c r="J56" s="7"/>
    </row>
    <row r="57" spans="1:10" ht="73.900000000000006" customHeight="1">
      <c r="A57" s="16" t="s">
        <v>69</v>
      </c>
      <c r="B57" s="9"/>
      <c r="C57" s="9"/>
      <c r="D57" s="9">
        <v>2933</v>
      </c>
      <c r="E57" s="9"/>
      <c r="F57" s="9">
        <v>14571</v>
      </c>
      <c r="G57" s="9">
        <v>22856</v>
      </c>
      <c r="H57" s="9">
        <v>19330</v>
      </c>
      <c r="I57" s="9"/>
      <c r="J57" s="7"/>
    </row>
    <row r="58" spans="1:10">
      <c r="A58" t="s">
        <v>16</v>
      </c>
      <c r="F58" s="47"/>
      <c r="G58" s="47"/>
      <c r="H58" s="47"/>
    </row>
    <row r="59" spans="1:10" ht="25.15" customHeight="1">
      <c r="A59" t="s">
        <v>88</v>
      </c>
    </row>
    <row r="60" spans="1:10" ht="25.15" customHeight="1">
      <c r="B60" s="17">
        <f>SUM(B7:B57)</f>
        <v>423984</v>
      </c>
      <c r="C60" s="17">
        <f t="shared" ref="C60:J60" si="0">SUM(C7:C57)</f>
        <v>376431</v>
      </c>
      <c r="D60" s="17">
        <f t="shared" si="0"/>
        <v>441817</v>
      </c>
      <c r="E60" s="17">
        <f t="shared" si="0"/>
        <v>531828</v>
      </c>
      <c r="F60" s="17">
        <f t="shared" si="0"/>
        <v>499008</v>
      </c>
      <c r="G60" s="17">
        <f t="shared" si="0"/>
        <v>490013</v>
      </c>
      <c r="H60" s="17">
        <f t="shared" si="0"/>
        <v>286583</v>
      </c>
      <c r="I60" s="17">
        <f t="shared" si="0"/>
        <v>54711</v>
      </c>
      <c r="J60" s="17">
        <f t="shared" si="0"/>
        <v>49155</v>
      </c>
    </row>
    <row r="61" spans="1:10" ht="31.15" customHeight="1">
      <c r="B61" s="17"/>
      <c r="C61" s="17"/>
      <c r="D61" s="17"/>
      <c r="E61" s="17"/>
      <c r="F61" s="17"/>
      <c r="G61" s="17"/>
      <c r="H61" s="17"/>
      <c r="I61" s="17"/>
      <c r="J61" s="17"/>
    </row>
  </sheetData>
  <mergeCells count="5">
    <mergeCell ref="G1:J1"/>
    <mergeCell ref="G2:J2"/>
    <mergeCell ref="G3:J4"/>
    <mergeCell ref="A5:A6"/>
    <mergeCell ref="B5:J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основные характеристики</vt:lpstr>
      <vt:lpstr>программы и разделы</vt:lpstr>
      <vt:lpstr>Лист3</vt:lpstr>
      <vt:lpstr>'основные характеристики'!Область_печати</vt:lpstr>
      <vt:lpstr>'программы и разделы'!Область_печати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root</cp:lastModifiedBy>
  <cp:lastPrinted>2020-12-29T06:01:16Z</cp:lastPrinted>
  <dcterms:created xsi:type="dcterms:W3CDTF">2016-09-12T07:50:58Z</dcterms:created>
  <dcterms:modified xsi:type="dcterms:W3CDTF">2021-01-19T06:26:08Z</dcterms:modified>
</cp:coreProperties>
</file>