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5440" windowHeight="15390"/>
  </bookViews>
  <sheets>
    <sheet name="Лист 2020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4" l="1"/>
  <c r="K54" i="4"/>
  <c r="I54" i="4"/>
  <c r="D51" i="4"/>
  <c r="E51" i="4"/>
  <c r="F51" i="4"/>
  <c r="G51" i="4"/>
  <c r="I51" i="4"/>
  <c r="J51" i="4"/>
  <c r="K51" i="4"/>
  <c r="L51" i="4"/>
  <c r="M51" i="4"/>
  <c r="H51" i="4"/>
  <c r="G49" i="4"/>
  <c r="I49" i="4"/>
  <c r="J49" i="4"/>
  <c r="K49" i="4"/>
  <c r="L49" i="4"/>
  <c r="M49" i="4"/>
  <c r="H49" i="4"/>
  <c r="N54" i="4" l="1"/>
  <c r="N56" i="4"/>
  <c r="N53" i="4"/>
  <c r="N48" i="4"/>
  <c r="M56" i="4"/>
  <c r="L56" i="4"/>
  <c r="K56" i="4"/>
  <c r="J56" i="4"/>
  <c r="I56" i="4"/>
  <c r="H56" i="4"/>
  <c r="G56" i="4"/>
  <c r="F56" i="4"/>
  <c r="E56" i="4"/>
  <c r="D56" i="4"/>
  <c r="M55" i="4"/>
  <c r="L55" i="4"/>
  <c r="K55" i="4"/>
  <c r="J55" i="4"/>
  <c r="I55" i="4"/>
  <c r="H55" i="4"/>
  <c r="N55" i="4" s="1"/>
  <c r="G55" i="4"/>
  <c r="F55" i="4"/>
  <c r="E55" i="4"/>
  <c r="D55" i="4"/>
  <c r="N52" i="4"/>
  <c r="F49" i="4"/>
  <c r="E49" i="4"/>
  <c r="D49" i="4"/>
  <c r="N47" i="4"/>
  <c r="N46" i="4"/>
  <c r="N45" i="4"/>
  <c r="N44" i="4"/>
  <c r="N43" i="4"/>
  <c r="N42" i="4"/>
  <c r="N41" i="4"/>
  <c r="N40" i="4"/>
  <c r="N38" i="4"/>
  <c r="N37" i="4"/>
  <c r="N36" i="4"/>
  <c r="N35" i="4"/>
  <c r="N34" i="4"/>
  <c r="N33" i="4"/>
  <c r="N32" i="4"/>
  <c r="N31" i="4"/>
  <c r="N30" i="4"/>
  <c r="N28" i="4"/>
  <c r="N27" i="4"/>
  <c r="N26" i="4"/>
  <c r="N25" i="4"/>
  <c r="N23" i="4"/>
  <c r="N22" i="4"/>
  <c r="N21" i="4"/>
  <c r="N20" i="4"/>
  <c r="N19" i="4"/>
  <c r="N18" i="4"/>
  <c r="N17" i="4"/>
  <c r="N16" i="4"/>
  <c r="N15" i="4"/>
  <c r="N14" i="4"/>
  <c r="N49" i="4" l="1"/>
  <c r="N51" i="4"/>
</calcChain>
</file>

<file path=xl/sharedStrings.xml><?xml version="1.0" encoding="utf-8"?>
<sst xmlns="http://schemas.openxmlformats.org/spreadsheetml/2006/main" count="121" uniqueCount="69">
  <si>
    <t>Наименование мероприятия</t>
  </si>
  <si>
    <t>Главный распорядитель бюджетных средств (ГРБС)/Исполнители</t>
  </si>
  <si>
    <t>Всего</t>
  </si>
  <si>
    <t>1.</t>
  </si>
  <si>
    <t>Проведение консультативных семинаров для представителей хозяйствующих субъектов</t>
  </si>
  <si>
    <t>Администрация городского округа Кинель Самарской области (далее – администрация г.о.Кинель)/ Отдел административного, экологического и муниципального контроля</t>
  </si>
  <si>
    <t>Финансиро-вание не требуется</t>
  </si>
  <si>
    <t>2.</t>
  </si>
  <si>
    <t>Проведение плановых и внеплановых проверок, в рамках осуществления регионального государственного контроля (надзора) в сфере охраны окружающей среды.</t>
  </si>
  <si>
    <t>Администрация г.о.Кинель/ Отдел административного, экологического и муниципального контроля</t>
  </si>
  <si>
    <t>Приобретение технических средств и программного обеспечения для внедрения электронного документооборота в рамках осуществления администрацией городского округа Кинель переданных государственных полномочий в сфере охраны окружающей среды и предоставления муниципальных услуг</t>
  </si>
  <si>
    <t>Бюджет городского округа Кинель</t>
  </si>
  <si>
    <t>Администрация г.о. Кинель/ Отдел административного, экологического и муниципального контроля</t>
  </si>
  <si>
    <t>Озеленение территории городского округа, благоустройство новостроек.</t>
  </si>
  <si>
    <t>Муниципальное казенное учреждение городского округа Кинель Самарской области «Управление жилищно-коммунального хозяйства»</t>
  </si>
  <si>
    <t>Уход за зелеными насаждениями и газонами.</t>
  </si>
  <si>
    <t>Проведение инвентаризации зеленых насаждений городского округа.</t>
  </si>
  <si>
    <t>Проведение уборки водоохранных зон городского округа. Приобретение перчаток и пакетов для мусора.</t>
  </si>
  <si>
    <t>Организация системы сбора ртутьсодержащих отходов:</t>
  </si>
  <si>
    <t>а). Приобретение контейнеров для сбора ртутьсодержащих отходов.</t>
  </si>
  <si>
    <t>б). Проведение работ по сбору ртутьсодержащих отходов. Механическая и химическая демеркуризация. Производство замеров загрязнения ртутью атмосферного воздуха помещений и открытых территорий.</t>
  </si>
  <si>
    <t>Проведение дезинсекции в местах массового отдыха населения (мероприятия по уничтожению клещей и комаров).</t>
  </si>
  <si>
    <t>Участие в экологических конкурсах. Награждение участников и победителей.</t>
  </si>
  <si>
    <t>Информирование населения об экологических мероприятиях, проводимых на территории городского округа и изменениях в природоохранном законодательстве в СМИ городского округа и на официальном сайте округа.</t>
  </si>
  <si>
    <t>Проведение мероприятий, посвященных Дням защиты от экологической опасности.</t>
  </si>
  <si>
    <t>- Муниципальное автономное учреждение культуры городского округа Кинель Самарской области «Городской дом культуры»;</t>
  </si>
  <si>
    <t>-Муниципальное бюджетное учреждение культуры п.г.т.Алексеевка городского округа Кинель Самарской области «Дом культуры «Дружба»;</t>
  </si>
  <si>
    <t>- Муниципальное бюджетное учреждение культуры «Кинельская городская централизованная библиотечная система»</t>
  </si>
  <si>
    <t>Работа с предприятиями и организациями по подготовке материала для участия в региональном экологическом карнавале и в региональных конкурсах.</t>
  </si>
  <si>
    <t>Управление культуры и молодежной политики администрации г.о.Кинель /Муниципальное бюджетное учреждение дом молодежных организаций городского округа Кинель Самарской области «Альянс молодых»</t>
  </si>
  <si>
    <t>Софинансирование социального Проекта «Каменный дол - «Мост Надежды»</t>
  </si>
  <si>
    <t>Участие в окружном слете юных экологов «Экотропы»</t>
  </si>
  <si>
    <t>Проведение региональной экологической фотовыставки «Среда обитания»</t>
  </si>
  <si>
    <t>Управление культуры и молодежной политики администрации г.о.Кинель / Муниципальное автономное учреждение культуры городского округа Кинель Самарской области «Городской дом культуры»</t>
  </si>
  <si>
    <t>Обследование затонувшей баржи на реке Б.Кинель (п.г.т.Усть-Кинельский)</t>
  </si>
  <si>
    <t>Утилизация промышленных отходов в виде бесхозяйного затопленного плавсредства – баржи водоизмещением 300 тонн в п.г.т. Усть-Кинельский на реке Б.Кинель</t>
  </si>
  <si>
    <t xml:space="preserve">ИТОГО: </t>
  </si>
  <si>
    <t>в том числе по ГРБС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</si>
  <si>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</si>
  <si>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</si>
  <si>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Проведение лабораторных исследований, экспертиз природной среды (воды, атмосферного воздуха, почвы)</t>
  </si>
  <si>
    <t xml:space="preserve">Выполнение мероприятий по мониторингу окружающей среды </t>
  </si>
  <si>
    <t>Администрация г.о. Кинель/ Отдел административного, экологического и муниципального контроля</t>
  </si>
  <si>
    <t>Управление архитектуры и градостроительства администрации г.о. Кинель</t>
  </si>
  <si>
    <t>Объем финансирования по годам,
тыс. рублей</t>
  </si>
  <si>
    <t>№ п/п</t>
  </si>
  <si>
    <t>Источники финансирования</t>
  </si>
  <si>
    <t>Управление культуры и молодежной политики администрации г.о.Кинель, в том числе:</t>
  </si>
  <si>
    <t xml:space="preserve">Обучение  и подготовка специалистов в сфере охраны окружающей сре-ды, участие в семинарах, конференциях, вебинарах и т.п.. </t>
  </si>
  <si>
    <t>Администрация г.о.Кинель/ Муниципальное бюджетное учреждение «Служба благоустройства и содержания городского округа Кинель»</t>
  </si>
  <si>
    <t xml:space="preserve">Разработка изготовление и размещение на щитах наружной социальной ре-кламы эколого-просветительской темати-ки, освещение в СМИ о мероприятиях экологиче-ской направленности и экологической обстановке на территории городского округа. </t>
  </si>
  <si>
    <t xml:space="preserve">городского округа Кинель Самарской обалсти </t>
  </si>
  <si>
    <t>За счет иных источников</t>
  </si>
  <si>
    <t>за счет иных источников</t>
  </si>
  <si>
    <t>Муниципальное бюджетное учреждение «Служба благоустройства и содержания городского округа Кинель»</t>
  </si>
  <si>
    <t xml:space="preserve">услуги по транс-портированию, обезвре-живанию, обработке и утилизации отходов с I по IV класс опасности, не от-носящихся к ТКО (заклю-чение договоров со специ-ализированными предпри-ятиями, обслуживание контейнеров);
- приобретение контейне-ров для сбора опасных от-ходов; 
- «популяризация» раз-дельного сбора отходов среди населения на терри-тории городского округа Кинель (экологические ак-ции, десанты, пресс-релизы)
</t>
  </si>
  <si>
    <t>Мероприятия по внедре-нию системы раздельного сбора отходов от населе-ния, в том числе:</t>
  </si>
  <si>
    <t>"Приложение №1</t>
  </si>
  <si>
    <t>"</t>
  </si>
  <si>
    <t>Зарыбление водных объектов, расположенных на территории городского округа</t>
  </si>
  <si>
    <t>Администрация городского округа Кинель Самарской области, в т.ч.:</t>
  </si>
  <si>
    <t>на 2016-2025 годы"</t>
  </si>
  <si>
    <t>Проведения дератизационных мероприятий против мышевидных грызунов на территории мест захоронений (кладбищ).</t>
  </si>
  <si>
    <t>Проведение работ по дератизации в местах массового отдыха населения.</t>
  </si>
  <si>
    <t>городского округа Кинель Самарской области</t>
  </si>
  <si>
    <t xml:space="preserve">           Приложение </t>
  </si>
  <si>
    <t>к муниципальной программе "Экологическая программа</t>
  </si>
  <si>
    <t>к постановлению администрации</t>
  </si>
  <si>
    <t>от 16.02.2021г. № 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</si>
</sst>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2" fontId="2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zoomScale="70" zoomScaleNormal="70" workbookViewId="0">
      <selection activeCell="M6" sqref="M6"/>
    </sheetView>
  </sheetViews>
  <sheetFormatPr defaultRowHeight="15" x14ac:dyDescent="0.25"/>
  <cols>
    <col min="1" max="1" width="6.42578125" style="12" customWidth="1"/>
    <col min="2" max="2" width="27.85546875" style="12" customWidth="1"/>
    <col min="3" max="3" width="29.140625" style="12" customWidth="1"/>
    <col min="4" max="4" width="10.5703125" style="12" customWidth="1"/>
    <col min="5" max="5" width="11.7109375" style="12" customWidth="1"/>
    <col min="6" max="7" width="9.140625" style="12"/>
    <col min="8" max="8" width="11.5703125" style="12" customWidth="1"/>
    <col min="9" max="13" width="9.140625" style="12"/>
    <col min="14" max="14" width="14.140625" style="12" customWidth="1"/>
    <col min="15" max="15" width="13.28515625" style="12" customWidth="1"/>
    <col min="16" max="16384" width="9.140625" style="12"/>
  </cols>
  <sheetData>
    <row r="1" spans="1:15" ht="15.75" x14ac:dyDescent="0.25">
      <c r="J1" s="6" t="s">
        <v>65</v>
      </c>
      <c r="K1" s="6"/>
      <c r="L1" s="6"/>
      <c r="M1" s="6"/>
      <c r="N1" s="6"/>
      <c r="O1" s="6"/>
    </row>
    <row r="2" spans="1:15" ht="15.75" x14ac:dyDescent="0.25">
      <c r="J2" s="6" t="s">
        <v>67</v>
      </c>
      <c r="K2" s="6"/>
      <c r="L2" s="6"/>
      <c r="M2" s="6"/>
      <c r="N2" s="6"/>
      <c r="O2" s="6"/>
    </row>
    <row r="3" spans="1:15" ht="15.75" x14ac:dyDescent="0.25">
      <c r="J3" s="6" t="s">
        <v>51</v>
      </c>
      <c r="K3" s="6"/>
      <c r="L3" s="6"/>
      <c r="M3" s="6"/>
      <c r="N3" s="6"/>
      <c r="O3" s="6"/>
    </row>
    <row r="4" spans="1:15" ht="15.75" x14ac:dyDescent="0.25">
      <c r="J4" s="6" t="s">
        <v>68</v>
      </c>
      <c r="K4" s="6"/>
      <c r="L4" s="6"/>
      <c r="M4" s="6"/>
      <c r="N4" s="6"/>
      <c r="O4" s="6"/>
    </row>
    <row r="5" spans="1:15" ht="15.75" x14ac:dyDescent="0.25">
      <c r="J5" s="6"/>
      <c r="K5" s="6"/>
      <c r="L5" s="6"/>
      <c r="M5" s="6"/>
      <c r="N5" s="6"/>
      <c r="O5" s="6"/>
    </row>
    <row r="6" spans="1:15" ht="15.75" x14ac:dyDescent="0.25">
      <c r="J6" s="6" t="s">
        <v>57</v>
      </c>
      <c r="K6" s="6"/>
      <c r="L6" s="6"/>
      <c r="M6" s="6"/>
      <c r="N6" s="6"/>
      <c r="O6" s="6"/>
    </row>
    <row r="7" spans="1:15" ht="15.75" x14ac:dyDescent="0.25">
      <c r="J7" s="6" t="s">
        <v>66</v>
      </c>
      <c r="K7" s="6"/>
      <c r="L7" s="6"/>
      <c r="M7" s="6"/>
      <c r="N7" s="6"/>
      <c r="O7" s="6"/>
    </row>
    <row r="8" spans="1:15" ht="15.75" x14ac:dyDescent="0.25">
      <c r="J8" s="6" t="s">
        <v>64</v>
      </c>
      <c r="K8" s="6"/>
      <c r="L8" s="6"/>
      <c r="M8" s="6"/>
      <c r="N8" s="6"/>
      <c r="O8" s="6"/>
    </row>
    <row r="9" spans="1:15" ht="15.75" x14ac:dyDescent="0.25">
      <c r="J9" s="6" t="s">
        <v>61</v>
      </c>
      <c r="K9" s="6"/>
      <c r="L9" s="6"/>
      <c r="M9" s="6"/>
      <c r="N9" s="6"/>
      <c r="O9" s="6"/>
    </row>
    <row r="11" spans="1:15" ht="32.25" customHeight="1" x14ac:dyDescent="0.25">
      <c r="A11" s="45" t="s">
        <v>45</v>
      </c>
      <c r="B11" s="45" t="s">
        <v>0</v>
      </c>
      <c r="C11" s="45" t="s">
        <v>1</v>
      </c>
      <c r="D11" s="37" t="s">
        <v>44</v>
      </c>
      <c r="E11" s="38"/>
      <c r="F11" s="38"/>
      <c r="G11" s="38"/>
      <c r="H11" s="38"/>
      <c r="I11" s="38"/>
      <c r="J11" s="38"/>
      <c r="K11" s="38"/>
      <c r="L11" s="38"/>
      <c r="M11" s="38"/>
      <c r="N11" s="39"/>
      <c r="O11" s="40" t="s">
        <v>46</v>
      </c>
    </row>
    <row r="12" spans="1:15" ht="47.25" customHeight="1" x14ac:dyDescent="0.25">
      <c r="A12" s="46"/>
      <c r="B12" s="46"/>
      <c r="C12" s="46"/>
      <c r="D12" s="1">
        <v>2016</v>
      </c>
      <c r="E12" s="1">
        <v>2017</v>
      </c>
      <c r="F12" s="1">
        <v>2018</v>
      </c>
      <c r="G12" s="1">
        <v>2019</v>
      </c>
      <c r="H12" s="1">
        <v>2020</v>
      </c>
      <c r="I12" s="1">
        <v>2021</v>
      </c>
      <c r="J12" s="1">
        <v>2022</v>
      </c>
      <c r="K12" s="1">
        <v>2023</v>
      </c>
      <c r="L12" s="1">
        <v>2024</v>
      </c>
      <c r="M12" s="1">
        <v>2025</v>
      </c>
      <c r="N12" s="1" t="s">
        <v>2</v>
      </c>
      <c r="O12" s="41"/>
    </row>
    <row r="13" spans="1:15" ht="15.75" x14ac:dyDescent="0.25">
      <c r="A13" s="2">
        <v>1</v>
      </c>
      <c r="B13" s="2">
        <v>2</v>
      </c>
      <c r="C13" s="2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  <c r="M13" s="1">
        <v>13</v>
      </c>
      <c r="N13" s="1">
        <v>14</v>
      </c>
      <c r="O13" s="1">
        <v>15</v>
      </c>
    </row>
    <row r="14" spans="1:15" ht="126" x14ac:dyDescent="0.25">
      <c r="A14" s="21" t="s">
        <v>3</v>
      </c>
      <c r="B14" s="22" t="s">
        <v>4</v>
      </c>
      <c r="C14" s="21" t="s">
        <v>5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f>SUM(D14:M14)</f>
        <v>0</v>
      </c>
      <c r="O14" s="3" t="s">
        <v>6</v>
      </c>
    </row>
    <row r="15" spans="1:15" ht="132" customHeight="1" x14ac:dyDescent="0.25">
      <c r="A15" s="21" t="s">
        <v>7</v>
      </c>
      <c r="B15" s="22" t="s">
        <v>8</v>
      </c>
      <c r="C15" s="21" t="s">
        <v>9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f t="shared" ref="N15:N48" si="0">SUM(D15:M15)</f>
        <v>0</v>
      </c>
      <c r="O15" s="3" t="s">
        <v>6</v>
      </c>
    </row>
    <row r="16" spans="1:15" ht="227.25" customHeight="1" x14ac:dyDescent="0.25">
      <c r="A16" s="21">
        <v>3</v>
      </c>
      <c r="B16" s="22" t="s">
        <v>10</v>
      </c>
      <c r="C16" s="21" t="s">
        <v>9</v>
      </c>
      <c r="D16" s="21">
        <v>0</v>
      </c>
      <c r="E16" s="21">
        <v>87.65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f t="shared" si="0"/>
        <v>87.65</v>
      </c>
      <c r="O16" s="3" t="s">
        <v>11</v>
      </c>
    </row>
    <row r="17" spans="1:15" ht="99" customHeight="1" x14ac:dyDescent="0.25">
      <c r="A17" s="21">
        <v>4</v>
      </c>
      <c r="B17" s="22" t="s">
        <v>48</v>
      </c>
      <c r="C17" s="21" t="s">
        <v>9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12</v>
      </c>
      <c r="J17" s="21">
        <v>0</v>
      </c>
      <c r="K17" s="21">
        <v>15</v>
      </c>
      <c r="L17" s="21">
        <v>0</v>
      </c>
      <c r="M17" s="21">
        <v>0</v>
      </c>
      <c r="N17" s="21">
        <f t="shared" si="0"/>
        <v>27</v>
      </c>
      <c r="O17" s="3" t="s">
        <v>11</v>
      </c>
    </row>
    <row r="18" spans="1:15" ht="72" customHeight="1" x14ac:dyDescent="0.25">
      <c r="A18" s="21">
        <v>5</v>
      </c>
      <c r="B18" s="22" t="s">
        <v>41</v>
      </c>
      <c r="C18" s="21" t="s">
        <v>12</v>
      </c>
      <c r="D18" s="21">
        <v>0</v>
      </c>
      <c r="E18" s="21">
        <v>3</v>
      </c>
      <c r="F18" s="21">
        <v>5</v>
      </c>
      <c r="G18" s="21">
        <v>0</v>
      </c>
      <c r="H18" s="21">
        <v>0</v>
      </c>
      <c r="I18" s="21">
        <v>0</v>
      </c>
      <c r="J18" s="21">
        <v>0</v>
      </c>
      <c r="K18" s="21">
        <v>30</v>
      </c>
      <c r="L18" s="21">
        <v>0</v>
      </c>
      <c r="M18" s="21">
        <v>0</v>
      </c>
      <c r="N18" s="21">
        <f t="shared" si="0"/>
        <v>38</v>
      </c>
      <c r="O18" s="3" t="s">
        <v>11</v>
      </c>
    </row>
    <row r="19" spans="1:15" ht="86.25" customHeight="1" x14ac:dyDescent="0.25">
      <c r="A19" s="21">
        <v>6</v>
      </c>
      <c r="B19" s="22" t="s">
        <v>40</v>
      </c>
      <c r="C19" s="21" t="s">
        <v>42</v>
      </c>
      <c r="D19" s="21">
        <v>0</v>
      </c>
      <c r="E19" s="21">
        <v>0</v>
      </c>
      <c r="F19" s="21">
        <v>0</v>
      </c>
      <c r="G19" s="21">
        <v>0</v>
      </c>
      <c r="H19" s="21">
        <v>213.57149999999999</v>
      </c>
      <c r="I19" s="21">
        <v>150</v>
      </c>
      <c r="J19" s="21">
        <v>230</v>
      </c>
      <c r="K19" s="21">
        <v>300</v>
      </c>
      <c r="L19" s="21">
        <v>0</v>
      </c>
      <c r="M19" s="21">
        <v>0</v>
      </c>
      <c r="N19" s="21">
        <f t="shared" si="0"/>
        <v>893.57150000000001</v>
      </c>
      <c r="O19" s="3" t="s">
        <v>11</v>
      </c>
    </row>
    <row r="20" spans="1:15" ht="78.75" x14ac:dyDescent="0.25">
      <c r="A20" s="34">
        <v>7</v>
      </c>
      <c r="B20" s="44" t="s">
        <v>13</v>
      </c>
      <c r="C20" s="21" t="s">
        <v>9</v>
      </c>
      <c r="D20" s="21">
        <v>187.5</v>
      </c>
      <c r="E20" s="21">
        <v>501.6</v>
      </c>
      <c r="F20" s="21">
        <v>800</v>
      </c>
      <c r="G20" s="21">
        <v>739.5</v>
      </c>
      <c r="H20" s="21">
        <v>557.08001000000002</v>
      </c>
      <c r="I20" s="21">
        <v>290</v>
      </c>
      <c r="J20" s="21">
        <v>392</v>
      </c>
      <c r="K20" s="21">
        <v>530</v>
      </c>
      <c r="L20" s="21">
        <v>0</v>
      </c>
      <c r="M20" s="21">
        <v>0</v>
      </c>
      <c r="N20" s="21">
        <f>SUM(D20:M20)</f>
        <v>3997.68001</v>
      </c>
      <c r="O20" s="3" t="s">
        <v>11</v>
      </c>
    </row>
    <row r="21" spans="1:15" ht="94.5" x14ac:dyDescent="0.25">
      <c r="A21" s="34"/>
      <c r="B21" s="44"/>
      <c r="C21" s="21" t="s">
        <v>14</v>
      </c>
      <c r="D21" s="21">
        <v>0</v>
      </c>
      <c r="E21" s="21">
        <v>0</v>
      </c>
      <c r="F21" s="21">
        <v>0</v>
      </c>
      <c r="G21" s="21">
        <v>150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f t="shared" si="0"/>
        <v>150</v>
      </c>
      <c r="O21" s="3" t="s">
        <v>11</v>
      </c>
    </row>
    <row r="22" spans="1:15" ht="68.25" customHeight="1" x14ac:dyDescent="0.25">
      <c r="A22" s="21">
        <v>8</v>
      </c>
      <c r="B22" s="22" t="s">
        <v>15</v>
      </c>
      <c r="C22" s="21" t="s">
        <v>9</v>
      </c>
      <c r="D22" s="21">
        <v>200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f t="shared" si="0"/>
        <v>200</v>
      </c>
      <c r="O22" s="3" t="s">
        <v>11</v>
      </c>
    </row>
    <row r="23" spans="1:15" ht="69.75" customHeight="1" x14ac:dyDescent="0.25">
      <c r="A23" s="18">
        <v>9</v>
      </c>
      <c r="B23" s="22" t="s">
        <v>16</v>
      </c>
      <c r="C23" s="21" t="s">
        <v>9</v>
      </c>
      <c r="D23" s="21">
        <v>237.5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f t="shared" si="0"/>
        <v>237.5</v>
      </c>
      <c r="O23" s="3" t="s">
        <v>11</v>
      </c>
    </row>
    <row r="24" spans="1:15" ht="69.75" customHeight="1" x14ac:dyDescent="0.25">
      <c r="A24" s="18">
        <v>10</v>
      </c>
      <c r="B24" s="8" t="s">
        <v>56</v>
      </c>
      <c r="C24" s="21" t="s">
        <v>9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3" t="s">
        <v>11</v>
      </c>
    </row>
    <row r="25" spans="1:15" ht="163.5" customHeight="1" x14ac:dyDescent="0.25">
      <c r="A25" s="9"/>
      <c r="B25" s="42" t="s">
        <v>55</v>
      </c>
      <c r="C25" s="21" t="s">
        <v>49</v>
      </c>
      <c r="D25" s="21">
        <v>0</v>
      </c>
      <c r="E25" s="21">
        <v>0</v>
      </c>
      <c r="F25" s="21">
        <v>0</v>
      </c>
      <c r="G25" s="21">
        <v>0</v>
      </c>
      <c r="H25" s="21">
        <v>200</v>
      </c>
      <c r="I25" s="21">
        <v>100</v>
      </c>
      <c r="J25" s="21">
        <v>100</v>
      </c>
      <c r="K25" s="21">
        <v>400</v>
      </c>
      <c r="L25" s="21">
        <v>0</v>
      </c>
      <c r="M25" s="21">
        <v>0</v>
      </c>
      <c r="N25" s="21">
        <f t="shared" si="0"/>
        <v>800</v>
      </c>
      <c r="O25" s="25"/>
    </row>
    <row r="26" spans="1:15" ht="162.75" customHeight="1" x14ac:dyDescent="0.25">
      <c r="A26" s="7"/>
      <c r="B26" s="43"/>
      <c r="C26" s="21" t="s">
        <v>9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f t="shared" si="0"/>
        <v>0</v>
      </c>
      <c r="O26" s="24"/>
    </row>
    <row r="27" spans="1:15" ht="85.5" customHeight="1" x14ac:dyDescent="0.25">
      <c r="A27" s="21">
        <v>11</v>
      </c>
      <c r="B27" s="22" t="s">
        <v>17</v>
      </c>
      <c r="C27" s="21" t="s">
        <v>9</v>
      </c>
      <c r="D27" s="21">
        <v>19.3</v>
      </c>
      <c r="E27" s="21">
        <v>0</v>
      </c>
      <c r="F27" s="21">
        <v>13.2</v>
      </c>
      <c r="G27" s="21">
        <v>11.6</v>
      </c>
      <c r="H27" s="21">
        <v>0</v>
      </c>
      <c r="I27" s="21">
        <v>10</v>
      </c>
      <c r="J27" s="21">
        <v>0</v>
      </c>
      <c r="K27" s="21">
        <v>35</v>
      </c>
      <c r="L27" s="21">
        <v>0</v>
      </c>
      <c r="M27" s="21">
        <v>0</v>
      </c>
      <c r="N27" s="21">
        <f t="shared" si="0"/>
        <v>89.1</v>
      </c>
      <c r="O27" s="21" t="s">
        <v>11</v>
      </c>
    </row>
    <row r="28" spans="1:15" ht="63.75" customHeight="1" x14ac:dyDescent="0.25">
      <c r="A28" s="34">
        <v>12</v>
      </c>
      <c r="B28" s="22" t="s">
        <v>18</v>
      </c>
      <c r="C28" s="34" t="s">
        <v>9</v>
      </c>
      <c r="D28" s="36">
        <v>193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f t="shared" si="0"/>
        <v>193</v>
      </c>
      <c r="O28" s="34" t="s">
        <v>11</v>
      </c>
    </row>
    <row r="29" spans="1:15" ht="47.25" x14ac:dyDescent="0.25">
      <c r="A29" s="34"/>
      <c r="B29" s="22" t="s">
        <v>19</v>
      </c>
      <c r="C29" s="3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4"/>
    </row>
    <row r="30" spans="1:15" ht="162" customHeight="1" x14ac:dyDescent="0.25">
      <c r="A30" s="34"/>
      <c r="B30" s="22" t="s">
        <v>20</v>
      </c>
      <c r="C30" s="34"/>
      <c r="D30" s="21">
        <v>7.3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f t="shared" si="0"/>
        <v>7.3</v>
      </c>
      <c r="O30" s="34"/>
    </row>
    <row r="31" spans="1:15" ht="83.25" customHeight="1" x14ac:dyDescent="0.25">
      <c r="A31" s="21">
        <v>13</v>
      </c>
      <c r="B31" s="22" t="s">
        <v>21</v>
      </c>
      <c r="C31" s="21" t="s">
        <v>9</v>
      </c>
      <c r="D31" s="21">
        <v>44.4</v>
      </c>
      <c r="E31" s="21">
        <v>17.75</v>
      </c>
      <c r="F31" s="21">
        <v>15.25</v>
      </c>
      <c r="G31" s="21">
        <v>20.204000000000001</v>
      </c>
      <c r="H31" s="21">
        <v>11</v>
      </c>
      <c r="I31" s="21">
        <v>15</v>
      </c>
      <c r="J31" s="21">
        <v>40</v>
      </c>
      <c r="K31" s="21">
        <v>50</v>
      </c>
      <c r="L31" s="21">
        <v>0</v>
      </c>
      <c r="M31" s="21">
        <v>0</v>
      </c>
      <c r="N31" s="21">
        <f t="shared" si="0"/>
        <v>213.60400000000001</v>
      </c>
      <c r="O31" s="21" t="s">
        <v>11</v>
      </c>
    </row>
    <row r="32" spans="1:15" ht="78.75" x14ac:dyDescent="0.25">
      <c r="A32" s="21">
        <v>14</v>
      </c>
      <c r="B32" s="22" t="s">
        <v>63</v>
      </c>
      <c r="C32" s="21" t="s">
        <v>9</v>
      </c>
      <c r="D32" s="21">
        <v>0</v>
      </c>
      <c r="E32" s="21">
        <v>0</v>
      </c>
      <c r="F32" s="21">
        <v>0</v>
      </c>
      <c r="G32" s="21">
        <v>0</v>
      </c>
      <c r="H32" s="21">
        <v>8</v>
      </c>
      <c r="I32" s="21">
        <v>10</v>
      </c>
      <c r="J32" s="21">
        <v>30</v>
      </c>
      <c r="K32" s="21">
        <v>35</v>
      </c>
      <c r="L32" s="21">
        <v>0</v>
      </c>
      <c r="M32" s="21">
        <v>0</v>
      </c>
      <c r="N32" s="21">
        <f t="shared" si="0"/>
        <v>83</v>
      </c>
      <c r="O32" s="21" t="s">
        <v>11</v>
      </c>
    </row>
    <row r="33" spans="1:16" ht="69.75" customHeight="1" x14ac:dyDescent="0.25">
      <c r="A33" s="23">
        <v>15</v>
      </c>
      <c r="B33" s="32" t="s">
        <v>62</v>
      </c>
      <c r="C33" s="23" t="s">
        <v>9</v>
      </c>
      <c r="D33" s="21">
        <v>0</v>
      </c>
      <c r="E33" s="21">
        <v>0</v>
      </c>
      <c r="F33" s="21">
        <v>0</v>
      </c>
      <c r="G33" s="21">
        <v>0</v>
      </c>
      <c r="H33" s="21">
        <v>21.666899999999998</v>
      </c>
      <c r="I33" s="16">
        <v>3</v>
      </c>
      <c r="J33" s="16">
        <v>3</v>
      </c>
      <c r="K33" s="16">
        <v>5</v>
      </c>
      <c r="L33" s="21">
        <v>0</v>
      </c>
      <c r="M33" s="21">
        <v>0</v>
      </c>
      <c r="N33" s="21">
        <f t="shared" si="0"/>
        <v>32.666899999999998</v>
      </c>
      <c r="O33" s="21" t="s">
        <v>11</v>
      </c>
    </row>
    <row r="34" spans="1:16" ht="47.25" x14ac:dyDescent="0.25">
      <c r="A34" s="24"/>
      <c r="B34" s="33"/>
      <c r="C34" s="24"/>
      <c r="D34" s="21">
        <v>0</v>
      </c>
      <c r="E34" s="21">
        <v>0</v>
      </c>
      <c r="F34" s="21">
        <v>0</v>
      </c>
      <c r="G34" s="21">
        <v>0</v>
      </c>
      <c r="H34" s="21">
        <v>101.4251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f t="shared" si="0"/>
        <v>101.4251</v>
      </c>
      <c r="O34" s="21" t="s">
        <v>52</v>
      </c>
    </row>
    <row r="35" spans="1:16" ht="68.25" customHeight="1" x14ac:dyDescent="0.25">
      <c r="A35" s="21">
        <v>16</v>
      </c>
      <c r="B35" s="22" t="s">
        <v>22</v>
      </c>
      <c r="C35" s="21" t="s">
        <v>9</v>
      </c>
      <c r="D35" s="21">
        <v>55</v>
      </c>
      <c r="E35" s="21">
        <v>80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f t="shared" si="0"/>
        <v>135</v>
      </c>
      <c r="O35" s="21" t="s">
        <v>11</v>
      </c>
    </row>
    <row r="36" spans="1:16" ht="177.75" customHeight="1" x14ac:dyDescent="0.25">
      <c r="A36" s="21">
        <v>17</v>
      </c>
      <c r="B36" s="22" t="s">
        <v>50</v>
      </c>
      <c r="C36" s="21" t="s">
        <v>9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f t="shared" si="0"/>
        <v>0</v>
      </c>
      <c r="O36" s="21" t="s">
        <v>11</v>
      </c>
    </row>
    <row r="37" spans="1:16" ht="197.25" customHeight="1" x14ac:dyDescent="0.25">
      <c r="A37" s="21">
        <v>18</v>
      </c>
      <c r="B37" s="22" t="s">
        <v>23</v>
      </c>
      <c r="C37" s="21" t="s">
        <v>9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f t="shared" si="0"/>
        <v>0</v>
      </c>
      <c r="O37" s="21" t="s">
        <v>11</v>
      </c>
    </row>
    <row r="38" spans="1:16" ht="63" x14ac:dyDescent="0.25">
      <c r="A38" s="34">
        <v>19</v>
      </c>
      <c r="B38" s="35" t="s">
        <v>24</v>
      </c>
      <c r="C38" s="21" t="s">
        <v>47</v>
      </c>
      <c r="D38" s="26">
        <v>50</v>
      </c>
      <c r="E38" s="26">
        <v>40</v>
      </c>
      <c r="F38" s="26">
        <v>25</v>
      </c>
      <c r="G38" s="26">
        <v>25</v>
      </c>
      <c r="H38" s="26">
        <v>5.4029999999999996</v>
      </c>
      <c r="I38" s="28">
        <v>15</v>
      </c>
      <c r="J38" s="28">
        <v>0</v>
      </c>
      <c r="K38" s="28">
        <v>30</v>
      </c>
      <c r="L38" s="26">
        <v>0</v>
      </c>
      <c r="M38" s="26">
        <v>0</v>
      </c>
      <c r="N38" s="30">
        <f t="shared" si="0"/>
        <v>190.40299999999999</v>
      </c>
      <c r="O38" s="23" t="s">
        <v>11</v>
      </c>
    </row>
    <row r="39" spans="1:16" ht="99.75" customHeight="1" x14ac:dyDescent="0.25">
      <c r="A39" s="34"/>
      <c r="B39" s="35"/>
      <c r="C39" s="21" t="s">
        <v>25</v>
      </c>
      <c r="D39" s="27"/>
      <c r="E39" s="27"/>
      <c r="F39" s="27"/>
      <c r="G39" s="27"/>
      <c r="H39" s="27"/>
      <c r="I39" s="29"/>
      <c r="J39" s="29"/>
      <c r="K39" s="29"/>
      <c r="L39" s="27"/>
      <c r="M39" s="27"/>
      <c r="N39" s="31"/>
      <c r="O39" s="24"/>
      <c r="P39" s="13"/>
    </row>
    <row r="40" spans="1:16" ht="101.25" customHeight="1" x14ac:dyDescent="0.25">
      <c r="A40" s="34"/>
      <c r="B40" s="35"/>
      <c r="C40" s="21" t="s">
        <v>26</v>
      </c>
      <c r="D40" s="10">
        <v>35</v>
      </c>
      <c r="E40" s="10">
        <v>30</v>
      </c>
      <c r="F40" s="10">
        <v>10</v>
      </c>
      <c r="G40" s="10">
        <v>10</v>
      </c>
      <c r="H40" s="10">
        <v>10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21">
        <f t="shared" si="0"/>
        <v>95</v>
      </c>
      <c r="O40" s="21" t="s">
        <v>11</v>
      </c>
    </row>
    <row r="41" spans="1:16" ht="81.75" customHeight="1" x14ac:dyDescent="0.25">
      <c r="A41" s="34"/>
      <c r="B41" s="35"/>
      <c r="C41" s="21" t="s">
        <v>27</v>
      </c>
      <c r="D41" s="10">
        <v>35</v>
      </c>
      <c r="E41" s="10">
        <v>30</v>
      </c>
      <c r="F41" s="10">
        <v>15</v>
      </c>
      <c r="G41" s="10">
        <v>15</v>
      </c>
      <c r="H41" s="10">
        <v>15</v>
      </c>
      <c r="I41" s="17">
        <v>10</v>
      </c>
      <c r="J41" s="17">
        <v>0</v>
      </c>
      <c r="K41" s="17">
        <v>30</v>
      </c>
      <c r="L41" s="10">
        <v>0</v>
      </c>
      <c r="M41" s="10">
        <v>0</v>
      </c>
      <c r="N41" s="21">
        <f t="shared" si="0"/>
        <v>150</v>
      </c>
      <c r="O41" s="21" t="s">
        <v>11</v>
      </c>
    </row>
    <row r="42" spans="1:16" ht="147" customHeight="1" x14ac:dyDescent="0.25">
      <c r="A42" s="21">
        <v>20</v>
      </c>
      <c r="B42" s="22" t="s">
        <v>28</v>
      </c>
      <c r="C42" s="21" t="s">
        <v>29</v>
      </c>
      <c r="D42" s="10">
        <v>100</v>
      </c>
      <c r="E42" s="10">
        <v>85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21">
        <f t="shared" si="0"/>
        <v>185</v>
      </c>
      <c r="O42" s="21" t="s">
        <v>11</v>
      </c>
    </row>
    <row r="43" spans="1:16" ht="150" customHeight="1" x14ac:dyDescent="0.25">
      <c r="A43" s="21">
        <v>21</v>
      </c>
      <c r="B43" s="22" t="s">
        <v>30</v>
      </c>
      <c r="C43" s="21" t="s">
        <v>29</v>
      </c>
      <c r="D43" s="10">
        <v>0</v>
      </c>
      <c r="E43" s="10">
        <v>0</v>
      </c>
      <c r="F43" s="10">
        <v>138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21">
        <f t="shared" si="0"/>
        <v>138</v>
      </c>
      <c r="O43" s="21" t="s">
        <v>11</v>
      </c>
    </row>
    <row r="44" spans="1:16" ht="147" customHeight="1" x14ac:dyDescent="0.25">
      <c r="A44" s="21">
        <v>22</v>
      </c>
      <c r="B44" s="22" t="s">
        <v>31</v>
      </c>
      <c r="C44" s="21" t="s">
        <v>29</v>
      </c>
      <c r="D44" s="10">
        <v>10</v>
      </c>
      <c r="E44" s="10">
        <v>15</v>
      </c>
      <c r="F44" s="10">
        <v>12</v>
      </c>
      <c r="G44" s="10">
        <v>15</v>
      </c>
      <c r="H44" s="10">
        <v>15</v>
      </c>
      <c r="I44" s="10">
        <v>15</v>
      </c>
      <c r="J44" s="10">
        <v>0</v>
      </c>
      <c r="K44" s="10">
        <v>20</v>
      </c>
      <c r="L44" s="10">
        <v>0</v>
      </c>
      <c r="M44" s="10">
        <v>0</v>
      </c>
      <c r="N44" s="21">
        <f t="shared" si="0"/>
        <v>102</v>
      </c>
      <c r="O44" s="21" t="s">
        <v>11</v>
      </c>
    </row>
    <row r="45" spans="1:16" ht="136.5" customHeight="1" x14ac:dyDescent="0.25">
      <c r="A45" s="21">
        <v>23</v>
      </c>
      <c r="B45" s="22" t="s">
        <v>32</v>
      </c>
      <c r="C45" s="21" t="s">
        <v>33</v>
      </c>
      <c r="D45" s="10">
        <v>99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21">
        <f t="shared" si="0"/>
        <v>99</v>
      </c>
      <c r="O45" s="21" t="s">
        <v>11</v>
      </c>
    </row>
    <row r="46" spans="1:16" ht="57" customHeight="1" x14ac:dyDescent="0.25">
      <c r="A46" s="21">
        <v>24</v>
      </c>
      <c r="B46" s="22" t="s">
        <v>34</v>
      </c>
      <c r="C46" s="21" t="s">
        <v>43</v>
      </c>
      <c r="D46" s="10">
        <v>98.715000000000003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21">
        <f t="shared" si="0"/>
        <v>98.715000000000003</v>
      </c>
      <c r="O46" s="21" t="s">
        <v>11</v>
      </c>
    </row>
    <row r="47" spans="1:16" ht="129.75" customHeight="1" x14ac:dyDescent="0.25">
      <c r="A47" s="21">
        <v>25</v>
      </c>
      <c r="B47" s="22" t="s">
        <v>35</v>
      </c>
      <c r="C47" s="21" t="s">
        <v>43</v>
      </c>
      <c r="D47" s="10">
        <v>5970</v>
      </c>
      <c r="E47" s="10">
        <v>3297.5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21">
        <f t="shared" si="0"/>
        <v>9267.5</v>
      </c>
      <c r="O47" s="21" t="s">
        <v>11</v>
      </c>
    </row>
    <row r="48" spans="1:16" ht="67.5" customHeight="1" x14ac:dyDescent="0.25">
      <c r="A48" s="21">
        <v>26</v>
      </c>
      <c r="B48" s="22" t="s">
        <v>59</v>
      </c>
      <c r="C48" s="21" t="s">
        <v>9</v>
      </c>
      <c r="D48" s="10">
        <v>0</v>
      </c>
      <c r="E48" s="10">
        <v>0</v>
      </c>
      <c r="F48" s="10">
        <v>0</v>
      </c>
      <c r="G48" s="10">
        <v>0</v>
      </c>
      <c r="H48" s="10">
        <v>100</v>
      </c>
      <c r="I48" s="10">
        <v>100</v>
      </c>
      <c r="J48" s="10">
        <v>0</v>
      </c>
      <c r="K48" s="10">
        <v>0</v>
      </c>
      <c r="L48" s="10">
        <v>0</v>
      </c>
      <c r="M48" s="10">
        <v>0</v>
      </c>
      <c r="N48" s="21">
        <f t="shared" si="0"/>
        <v>200</v>
      </c>
      <c r="O48" s="21" t="s">
        <v>11</v>
      </c>
    </row>
    <row r="49" spans="1:15" ht="15.75" x14ac:dyDescent="0.25">
      <c r="A49" s="21">
        <v>27</v>
      </c>
      <c r="B49" s="4" t="s">
        <v>36</v>
      </c>
      <c r="C49" s="2"/>
      <c r="D49" s="10">
        <f t="shared" ref="D49:F49" si="1">SUM(D14:D47)</f>
        <v>7341.7150000000001</v>
      </c>
      <c r="E49" s="10">
        <f t="shared" si="1"/>
        <v>4187.5</v>
      </c>
      <c r="F49" s="10">
        <f t="shared" si="1"/>
        <v>1033.45</v>
      </c>
      <c r="G49" s="10">
        <f>SUM(G14:G48)</f>
        <v>986.30399999999997</v>
      </c>
      <c r="H49" s="10">
        <f>SUM(H14:H48)</f>
        <v>1258.14651</v>
      </c>
      <c r="I49" s="10">
        <f t="shared" ref="I49:N49" si="2">SUM(I14:I48)</f>
        <v>730</v>
      </c>
      <c r="J49" s="10">
        <f t="shared" si="2"/>
        <v>795</v>
      </c>
      <c r="K49" s="10">
        <f t="shared" si="2"/>
        <v>1480</v>
      </c>
      <c r="L49" s="10">
        <f t="shared" si="2"/>
        <v>0</v>
      </c>
      <c r="M49" s="10">
        <f t="shared" si="2"/>
        <v>0</v>
      </c>
      <c r="N49" s="10">
        <f t="shared" si="2"/>
        <v>17812.115510000003</v>
      </c>
      <c r="O49" s="14"/>
    </row>
    <row r="50" spans="1:15" ht="15.75" x14ac:dyDescent="0.25">
      <c r="A50" s="21">
        <v>28</v>
      </c>
      <c r="B50" s="5" t="s">
        <v>37</v>
      </c>
      <c r="C50" s="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21"/>
      <c r="O50" s="14"/>
    </row>
    <row r="51" spans="1:15" ht="72.75" customHeight="1" x14ac:dyDescent="0.25">
      <c r="A51" s="23">
        <v>29</v>
      </c>
      <c r="B51" s="23"/>
      <c r="C51" s="23" t="s">
        <v>60</v>
      </c>
      <c r="D51" s="10">
        <f t="shared" ref="D51:G51" si="3">SUM(D14,D15,D16,D17,D18,D19,D20,D22,D23,D24,D25,D26,D27,D28,D30,D31,D32,D33,D34,D35,D36,D37,D48)</f>
        <v>943.99999999999989</v>
      </c>
      <c r="E51" s="10">
        <f t="shared" si="3"/>
        <v>690</v>
      </c>
      <c r="F51" s="10">
        <f t="shared" si="3"/>
        <v>833.45</v>
      </c>
      <c r="G51" s="10">
        <f t="shared" si="3"/>
        <v>771.30399999999997</v>
      </c>
      <c r="H51" s="10">
        <f>SUM(H14,H15,H16,H17,H18,H19,H20,H22,H23,H24,H25,H26,H27,H28,H30,H31,H32,H33,H34,H35,H36,H37,H48)</f>
        <v>1212.74351</v>
      </c>
      <c r="I51" s="10">
        <f t="shared" ref="I51:N51" si="4">SUM(I14,I15,I16,I17,I18,I19,I20,I22,I23,I24,I25,I26,I27,I28,I30,I31,I32,I33,I34,I35,I36,I37,I48)</f>
        <v>690</v>
      </c>
      <c r="J51" s="10">
        <f t="shared" si="4"/>
        <v>795</v>
      </c>
      <c r="K51" s="10">
        <f t="shared" si="4"/>
        <v>1400</v>
      </c>
      <c r="L51" s="10">
        <f t="shared" si="4"/>
        <v>0</v>
      </c>
      <c r="M51" s="10">
        <f t="shared" si="4"/>
        <v>0</v>
      </c>
      <c r="N51" s="10">
        <f t="shared" si="4"/>
        <v>7336.4975100000011</v>
      </c>
      <c r="O51" s="18" t="s">
        <v>11</v>
      </c>
    </row>
    <row r="52" spans="1:15" ht="52.5" customHeight="1" x14ac:dyDescent="0.25">
      <c r="A52" s="25"/>
      <c r="B52" s="25"/>
      <c r="C52" s="24"/>
      <c r="D52" s="10">
        <v>0</v>
      </c>
      <c r="E52" s="10">
        <v>0</v>
      </c>
      <c r="F52" s="10">
        <v>0</v>
      </c>
      <c r="G52" s="10">
        <v>0</v>
      </c>
      <c r="H52" s="10">
        <v>101.4251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1">
        <f>SUM(D52:M52)</f>
        <v>101.4251</v>
      </c>
      <c r="O52" s="21" t="s">
        <v>53</v>
      </c>
    </row>
    <row r="53" spans="1:15" ht="97.5" customHeight="1" x14ac:dyDescent="0.25">
      <c r="A53" s="25"/>
      <c r="B53" s="25"/>
      <c r="C53" s="21" t="s">
        <v>14</v>
      </c>
      <c r="D53" s="10">
        <v>0</v>
      </c>
      <c r="E53" s="10">
        <v>0</v>
      </c>
      <c r="F53" s="10">
        <v>0</v>
      </c>
      <c r="G53" s="10">
        <v>150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1">
        <f>SUM(D53:M53)</f>
        <v>150</v>
      </c>
      <c r="O53" s="21" t="s">
        <v>11</v>
      </c>
    </row>
    <row r="54" spans="1:15" ht="81" customHeight="1" x14ac:dyDescent="0.25">
      <c r="A54" s="25"/>
      <c r="B54" s="25"/>
      <c r="C54" s="20" t="s">
        <v>54</v>
      </c>
      <c r="D54" s="10">
        <v>0</v>
      </c>
      <c r="E54" s="10">
        <v>0</v>
      </c>
      <c r="F54" s="10">
        <v>0</v>
      </c>
      <c r="G54" s="10">
        <v>0</v>
      </c>
      <c r="H54" s="10">
        <v>200</v>
      </c>
      <c r="I54" s="10">
        <f>SUM(I25)</f>
        <v>100</v>
      </c>
      <c r="J54" s="10">
        <f t="shared" ref="J54:K54" si="5">SUM(J25)</f>
        <v>100</v>
      </c>
      <c r="K54" s="10">
        <f t="shared" si="5"/>
        <v>400</v>
      </c>
      <c r="L54" s="10">
        <v>0</v>
      </c>
      <c r="M54" s="10">
        <v>0</v>
      </c>
      <c r="N54" s="11">
        <f t="shared" ref="N54:N56" si="6">SUM(D54:M54)</f>
        <v>800</v>
      </c>
      <c r="O54" s="19" t="s">
        <v>11</v>
      </c>
    </row>
    <row r="55" spans="1:15" ht="80.25" customHeight="1" x14ac:dyDescent="0.25">
      <c r="A55" s="21">
        <v>30</v>
      </c>
      <c r="B55" s="22"/>
      <c r="C55" s="21" t="s">
        <v>38</v>
      </c>
      <c r="D55" s="10">
        <f t="shared" ref="D55:M55" si="7">SUM(D38,D40,D41,D42,D43,D44,D45)</f>
        <v>329</v>
      </c>
      <c r="E55" s="10">
        <f t="shared" si="7"/>
        <v>200</v>
      </c>
      <c r="F55" s="10">
        <f t="shared" si="7"/>
        <v>200</v>
      </c>
      <c r="G55" s="10">
        <f t="shared" si="7"/>
        <v>65</v>
      </c>
      <c r="H55" s="10">
        <f t="shared" si="7"/>
        <v>45.402999999999999</v>
      </c>
      <c r="I55" s="10">
        <f t="shared" si="7"/>
        <v>40</v>
      </c>
      <c r="J55" s="10">
        <f t="shared" si="7"/>
        <v>0</v>
      </c>
      <c r="K55" s="10">
        <f t="shared" si="7"/>
        <v>80</v>
      </c>
      <c r="L55" s="10">
        <f t="shared" si="7"/>
        <v>0</v>
      </c>
      <c r="M55" s="10">
        <f t="shared" si="7"/>
        <v>0</v>
      </c>
      <c r="N55" s="11">
        <f t="shared" si="6"/>
        <v>959.40300000000002</v>
      </c>
      <c r="O55" s="21" t="s">
        <v>11</v>
      </c>
    </row>
    <row r="56" spans="1:15" ht="79.5" customHeight="1" x14ac:dyDescent="0.25">
      <c r="A56" s="21">
        <v>31</v>
      </c>
      <c r="B56" s="22"/>
      <c r="C56" s="21" t="s">
        <v>39</v>
      </c>
      <c r="D56" s="10">
        <f t="shared" ref="D56:M56" si="8">SUM(D46:D47)</f>
        <v>6068.7150000000001</v>
      </c>
      <c r="E56" s="10">
        <f t="shared" si="8"/>
        <v>3297.5</v>
      </c>
      <c r="F56" s="10">
        <f t="shared" si="8"/>
        <v>0</v>
      </c>
      <c r="G56" s="10">
        <f t="shared" si="8"/>
        <v>0</v>
      </c>
      <c r="H56" s="10">
        <f t="shared" si="8"/>
        <v>0</v>
      </c>
      <c r="I56" s="10">
        <f t="shared" si="8"/>
        <v>0</v>
      </c>
      <c r="J56" s="10">
        <f t="shared" si="8"/>
        <v>0</v>
      </c>
      <c r="K56" s="10">
        <f t="shared" si="8"/>
        <v>0</v>
      </c>
      <c r="L56" s="10">
        <f t="shared" si="8"/>
        <v>0</v>
      </c>
      <c r="M56" s="10">
        <f t="shared" si="8"/>
        <v>0</v>
      </c>
      <c r="N56" s="11">
        <f t="shared" si="6"/>
        <v>9366.2150000000001</v>
      </c>
      <c r="O56" s="21" t="s">
        <v>11</v>
      </c>
    </row>
    <row r="57" spans="1:15" ht="18.75" x14ac:dyDescent="0.25">
      <c r="A57" s="15" t="s">
        <v>58</v>
      </c>
    </row>
  </sheetData>
  <mergeCells count="43">
    <mergeCell ref="A20:A21"/>
    <mergeCell ref="B20:B21"/>
    <mergeCell ref="A11:A12"/>
    <mergeCell ref="B11:B12"/>
    <mergeCell ref="C11:C12"/>
    <mergeCell ref="D11:N11"/>
    <mergeCell ref="O11:O12"/>
    <mergeCell ref="O28:O30"/>
    <mergeCell ref="O24:O26"/>
    <mergeCell ref="B25:B26"/>
    <mergeCell ref="G28:G29"/>
    <mergeCell ref="H28:H29"/>
    <mergeCell ref="I28:I29"/>
    <mergeCell ref="J28:J29"/>
    <mergeCell ref="K28:K29"/>
    <mergeCell ref="L28:L29"/>
    <mergeCell ref="M28:M29"/>
    <mergeCell ref="N28:N29"/>
    <mergeCell ref="A28:A30"/>
    <mergeCell ref="C28:C30"/>
    <mergeCell ref="D28:D29"/>
    <mergeCell ref="E28:E29"/>
    <mergeCell ref="F28:F29"/>
    <mergeCell ref="A33:A34"/>
    <mergeCell ref="B33:B34"/>
    <mergeCell ref="C33:C34"/>
    <mergeCell ref="A38:A41"/>
    <mergeCell ref="B38:B41"/>
    <mergeCell ref="O38:O39"/>
    <mergeCell ref="A51:A54"/>
    <mergeCell ref="B51:B54"/>
    <mergeCell ref="E38:E39"/>
    <mergeCell ref="F38:F39"/>
    <mergeCell ref="G38:G39"/>
    <mergeCell ref="H38:H39"/>
    <mergeCell ref="I38:I39"/>
    <mergeCell ref="J38:J39"/>
    <mergeCell ref="D38:D39"/>
    <mergeCell ref="C51:C52"/>
    <mergeCell ref="K38:K39"/>
    <mergeCell ref="L38:L39"/>
    <mergeCell ref="M38:M39"/>
    <mergeCell ref="N38:N39"/>
  </mergeCells>
  <pageMargins left="0.51181102362204722" right="0.51181102362204722" top="0.55118110236220474" bottom="0.35433070866141736" header="0.31496062992125984" footer="0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2021-02-17T12:59:26Z</dcterms:modified>
</cp:coreProperties>
</file>