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7715" windowHeight="7335"/>
  </bookViews>
  <sheets>
    <sheet name="прил.5" sheetId="1" r:id="rId1"/>
  </sheets>
  <definedNames>
    <definedName name="_xlnm.Print_Area" localSheetId="0">прил.5!$A$1:$H$33</definedName>
  </definedNames>
  <calcPr calcId="124519"/>
</workbook>
</file>

<file path=xl/calcChain.xml><?xml version="1.0" encoding="utf-8"?>
<calcChain xmlns="http://schemas.openxmlformats.org/spreadsheetml/2006/main">
  <c r="G32" i="1"/>
  <c r="G23"/>
  <c r="G22" l="1"/>
  <c r="G28" l="1"/>
  <c r="G17" l="1"/>
  <c r="G14" s="1"/>
  <c r="G27"/>
  <c r="G24" s="1"/>
  <c r="K32"/>
  <c r="G31"/>
  <c r="G20"/>
  <c r="G30" l="1"/>
  <c r="G29"/>
  <c r="G19"/>
  <c r="G13" s="1"/>
  <c r="G26"/>
  <c r="G25"/>
</calcChain>
</file>

<file path=xl/sharedStrings.xml><?xml version="1.0" encoding="utf-8"?>
<sst xmlns="http://schemas.openxmlformats.org/spreadsheetml/2006/main" count="58" uniqueCount="54">
  <si>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</si>
  <si>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</si>
  <si>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01.02.00.00.00.0000.000</t>
  </si>
  <si>
    <t>01.02.00.00.00.0000.700</t>
  </si>
  <si>
    <t>01.02.00.00.00.0000.800</t>
  </si>
  <si>
    <t>01.05.00.00.00.0000.000</t>
  </si>
  <si>
    <t>01.05.02.01.00.0000.510</t>
  </si>
  <si>
    <t>01.05.02.01.00.0000.610</t>
  </si>
  <si>
    <t>Сумма, тыс. руб.</t>
  </si>
  <si>
    <t>Источники внутреннего финансирования дефицита бюджета</t>
  </si>
  <si>
    <t>01.00.00.00.00.0000.000</t>
  </si>
  <si>
    <t>от</t>
  </si>
  <si>
    <t>г.</t>
  </si>
  <si>
    <t>01.03.00.00.00.0000.700</t>
  </si>
  <si>
    <t>01.03.00.00.00.0000.000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</si>
  <si>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</si>
  <si>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 Федерации</t>
  </si>
  <si>
    <t>01.03.01.00.00.0000.800</t>
  </si>
  <si>
    <t>Увеличение остатков средств бюджетов</t>
  </si>
  <si>
    <t>01.05.00.00.00.0000.500</t>
  </si>
  <si>
    <t>Изменение остатков средств на счетах по учету средств бюджетов</t>
  </si>
  <si>
    <t>Увеличение  прочих остатков  денежных средств бюджетов</t>
  </si>
  <si>
    <t>01.05.02.00.00.0000.500</t>
  </si>
  <si>
    <t>Увеличение  прочих остатков   средств бюджетов</t>
  </si>
  <si>
    <t>01.05.02.01.04.0000.510</t>
  </si>
  <si>
    <t>Увеличение  прочих остатков  денежных средств бюджетов городских округов</t>
  </si>
  <si>
    <t>01.05.00.00.00.0000.600</t>
  </si>
  <si>
    <t>Уменьшение остатков средств бюджетов</t>
  </si>
  <si>
    <t>01.05.02.00.00.0000.600</t>
  </si>
  <si>
    <t>Уменьшение  прочих остатков   средств бюджетов</t>
  </si>
  <si>
    <t>01.02.00.00.04.0000.710</t>
  </si>
  <si>
    <t>01.03.01.00.04.0000.710</t>
  </si>
  <si>
    <t>01.03.01.00.04.0000.810</t>
  </si>
  <si>
    <t>01.05.02.01.04.0000.610</t>
  </si>
  <si>
    <t>Уменьшение  прочих остатков  денежных средств бюджетов городских округов</t>
  </si>
  <si>
    <t xml:space="preserve">Уменьшение  прочих остатков  денежных средств бюджетов </t>
  </si>
  <si>
    <t xml:space="preserve">Код администратора </t>
  </si>
  <si>
    <t>Код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</si>
  <si>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</si>
  <si>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</si>
  <si>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городского округа Кинель    Самарской области</t>
  </si>
  <si>
    <t>Наименование кода группы, подгруппы, статьи, вида источника финансирования дефицита бюджета городского округа</t>
  </si>
  <si>
    <t xml:space="preserve">Привлечение кредитов от кредитных организаций в валюте Российской  Федерации </t>
  </si>
  <si>
    <t>Привлечение кредитов от кредитных организаций бюджетами городских округов в валюте Российской  Федерации</t>
  </si>
  <si>
    <t>Погашние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</si>
  <si>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Привлечение бюджетных кредитов от других бюджетов бюджетной системы Российской Федерации в валюте Российской  Федерации</t>
  </si>
  <si>
    <t>Привлечение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</si>
  <si>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Источники внутреннего финансирования дефицита
бюджета  городского округа  на 2024год</t>
  </si>
  <si>
    <t xml:space="preserve">ПРИЛОЖЕНИЕ 5 </t>
  </si>
  <si>
    <t>к Решению Думы</t>
  </si>
  <si>
    <t xml:space="preserve">"ПРИЛОЖЕНИЕ 5 </t>
  </si>
  <si>
    <t>№ 309</t>
  </si>
  <si>
    <t>"</t>
  </si>
  <si>
    <t>№ 319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</si>
</sst>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11" xfId="0" applyNumberFormat="1" applyFont="1" applyFill="1" applyBorder="1" applyAlignment="1" applyProtection="1">
      <alignment horizontal="center" vertical="top" wrapText="1"/>
      <protection hidden="1"/>
    </xf>
    <xf numFmtId="0" fontId="2" fillId="0" borderId="2" xfId="0" applyNumberFormat="1" applyFont="1" applyFill="1" applyBorder="1" applyAlignment="1" applyProtection="1">
      <alignment horizontal="left" vertical="top" wrapText="1"/>
      <protection hidden="1"/>
    </xf>
    <xf numFmtId="0" fontId="2" fillId="0" borderId="5" xfId="0" applyNumberFormat="1" applyFont="1" applyFill="1" applyBorder="1" applyAlignment="1" applyProtection="1">
      <alignment horizontal="left" vertical="top" wrapText="1"/>
      <protection hidden="1"/>
    </xf>
    <xf numFmtId="0" fontId="2" fillId="0" borderId="3" xfId="0" applyNumberFormat="1" applyFont="1" applyFill="1" applyBorder="1" applyAlignment="1" applyProtection="1">
      <alignment horizontal="left" vertical="top" wrapText="1"/>
      <protection hidden="1"/>
    </xf>
    <xf numFmtId="0" fontId="3" fillId="0" borderId="2" xfId="0" applyNumberFormat="1" applyFont="1" applyFill="1" applyBorder="1" applyAlignment="1" applyProtection="1">
      <alignment horizontal="left" vertical="top" wrapText="1"/>
      <protection hidden="1"/>
    </xf>
    <xf numFmtId="0" fontId="3" fillId="0" borderId="5" xfId="0" applyNumberFormat="1" applyFont="1" applyFill="1" applyBorder="1" applyAlignment="1" applyProtection="1">
      <alignment horizontal="left" vertical="top" wrapText="1"/>
      <protection hidden="1"/>
    </xf>
    <xf numFmtId="0" fontId="3" fillId="0" borderId="3" xfId="0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left" vertical="top" wrapText="1"/>
      <protection hidden="1"/>
    </xf>
    <xf numFmtId="1" fontId="3" fillId="0" borderId="2" xfId="0" applyNumberFormat="1" applyFont="1" applyFill="1" applyBorder="1" applyAlignment="1" applyProtection="1">
      <alignment horizontal="center" vertical="top" wrapText="1"/>
      <protection hidden="1"/>
    </xf>
    <xf numFmtId="0" fontId="0" fillId="0" borderId="3" xfId="0" applyBorder="1" applyAlignment="1">
      <alignment horizontal="center" vertical="top" wrapText="1"/>
    </xf>
    <xf numFmtId="1" fontId="2" fillId="2" borderId="12" xfId="0" applyNumberFormat="1" applyFont="1" applyFill="1" applyBorder="1" applyAlignment="1" applyProtection="1">
      <alignment horizontal="center" vertical="top" wrapText="1"/>
      <protection hidden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center" wrapText="1"/>
    </xf>
    <xf numFmtId="1" fontId="3" fillId="0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10" xfId="0" applyNumberFormat="1" applyFont="1" applyFill="1" applyBorder="1" applyAlignment="1" applyProtection="1">
      <alignment horizontal="left" vertical="top" wrapText="1"/>
      <protection hidden="1"/>
    </xf>
    <xf numFmtId="0" fontId="2" fillId="0" borderId="4" xfId="0" applyNumberFormat="1" applyFont="1" applyFill="1" applyBorder="1" applyAlignment="1" applyProtection="1">
      <alignment horizontal="left" vertical="top" wrapText="1"/>
      <protection hidden="1"/>
    </xf>
    <xf numFmtId="0" fontId="2" fillId="0" borderId="6" xfId="0" applyNumberFormat="1" applyFont="1" applyFill="1" applyBorder="1" applyAlignment="1" applyProtection="1">
      <alignment horizontal="left" vertical="top" wrapText="1"/>
      <protection hidden="1"/>
    </xf>
    <xf numFmtId="1" fontId="3" fillId="2" borderId="2" xfId="0" applyNumberFormat="1" applyFont="1" applyFill="1" applyBorder="1" applyAlignment="1" applyProtection="1">
      <alignment horizontal="center" vertical="top" wrapText="1"/>
      <protection hidden="1"/>
    </xf>
    <xf numFmtId="1" fontId="3" fillId="2" borderId="3" xfId="0" applyNumberFormat="1" applyFont="1" applyFill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top" wrapText="1"/>
      <protection hidden="1"/>
    </xf>
    <xf numFmtId="1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" fillId="2" borderId="1" xfId="0" applyNumberFormat="1" applyFont="1" applyFill="1" applyBorder="1" applyAlignment="1" applyProtection="1">
      <alignment horizontal="center" vertical="top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90" zoomScaleSheetLayoutView="90" workbookViewId="0">
      <selection activeCell="C13" sqref="C13:F13"/>
    </sheetView>
  </sheetViews>
  <sheetFormatPr defaultColWidth="9" defaultRowHeight="18.75"/>
  <cols>
    <col min="1" max="1" width="12.5" style="5" customWidth="1"/>
    <col min="2" max="2" width="26.625" style="5" customWidth="1"/>
    <col min="3" max="3" width="27.125" style="2" customWidth="1"/>
    <col min="4" max="4" width="8.25" style="2" customWidth="1"/>
    <col min="5" max="5" width="5.625" style="2" customWidth="1"/>
    <col min="6" max="6" width="3.75" style="2" customWidth="1"/>
    <col min="7" max="7" width="12.75" style="3" customWidth="1"/>
    <col min="8" max="8" width="2.375" style="2" customWidth="1"/>
    <col min="9" max="9" width="10" style="1" bestFit="1" customWidth="1"/>
    <col min="10" max="16384" width="9" style="1"/>
  </cols>
  <sheetData>
    <row r="1" spans="1:8">
      <c r="D1" s="4" t="s">
        <v>48</v>
      </c>
      <c r="E1" s="4"/>
      <c r="F1" s="4"/>
      <c r="G1" s="2"/>
    </row>
    <row r="2" spans="1:8">
      <c r="D2" s="4" t="s">
        <v>49</v>
      </c>
      <c r="E2" s="4"/>
      <c r="F2" s="4"/>
      <c r="G2" s="2"/>
    </row>
    <row r="3" spans="1:8" ht="36.6" customHeight="1">
      <c r="D3" s="51" t="s">
        <v>40</v>
      </c>
      <c r="E3" s="52"/>
      <c r="F3" s="52"/>
      <c r="G3" s="52"/>
    </row>
    <row r="4" spans="1:8">
      <c r="D4" s="15" t="s">
        <v>53</v>
      </c>
      <c r="E4" s="21"/>
      <c r="F4" s="2" t="s">
        <v>11</v>
      </c>
      <c r="G4" s="20">
        <v>45351</v>
      </c>
      <c r="H4" s="2" t="s">
        <v>12</v>
      </c>
    </row>
    <row r="5" spans="1:8" ht="29.25" customHeight="1">
      <c r="D5" s="4" t="s">
        <v>50</v>
      </c>
      <c r="E5" s="4"/>
      <c r="F5" s="4"/>
      <c r="G5" s="2"/>
      <c r="H5" s="1"/>
    </row>
    <row r="6" spans="1:8" ht="21" customHeight="1">
      <c r="D6" s="4" t="s">
        <v>49</v>
      </c>
      <c r="E6" s="4"/>
      <c r="F6" s="4"/>
      <c r="G6" s="2"/>
      <c r="H6" s="1"/>
    </row>
    <row r="7" spans="1:8" ht="45" customHeight="1">
      <c r="D7" s="51" t="s">
        <v>40</v>
      </c>
      <c r="E7" s="52"/>
      <c r="F7" s="52"/>
      <c r="G7" s="52"/>
      <c r="H7" s="1"/>
    </row>
    <row r="8" spans="1:8" ht="21.75" customHeight="1">
      <c r="D8" s="15" t="s">
        <v>51</v>
      </c>
      <c r="E8" s="21"/>
      <c r="F8" s="2" t="s">
        <v>11</v>
      </c>
      <c r="G8" s="20">
        <v>45274</v>
      </c>
      <c r="H8" s="2" t="s">
        <v>12</v>
      </c>
    </row>
    <row r="9" spans="1:8" s="7" customFormat="1" ht="55.5" customHeight="1">
      <c r="A9" s="43" t="s">
        <v>47</v>
      </c>
      <c r="B9" s="43"/>
      <c r="C9" s="43"/>
      <c r="D9" s="43"/>
      <c r="E9" s="43"/>
      <c r="F9" s="43"/>
      <c r="G9" s="43"/>
      <c r="H9" s="43"/>
    </row>
    <row r="10" spans="1:8" s="7" customFormat="1" ht="9.75" customHeight="1">
      <c r="A10" s="9"/>
      <c r="B10" s="9"/>
      <c r="C10" s="10"/>
      <c r="D10" s="10"/>
      <c r="E10" s="10"/>
      <c r="F10" s="10"/>
      <c r="G10" s="11"/>
      <c r="H10" s="10"/>
    </row>
    <row r="11" spans="1:8" s="7" customFormat="1" ht="38.25" customHeight="1">
      <c r="A11" s="29" t="s">
        <v>36</v>
      </c>
      <c r="B11" s="17"/>
      <c r="C11" s="39" t="s">
        <v>41</v>
      </c>
      <c r="D11" s="40"/>
      <c r="E11" s="40"/>
      <c r="F11" s="32"/>
      <c r="G11" s="31" t="s">
        <v>8</v>
      </c>
      <c r="H11" s="32"/>
    </row>
    <row r="12" spans="1:8" s="8" customFormat="1" ht="36.75" customHeight="1">
      <c r="A12" s="30"/>
      <c r="B12" s="18" t="s">
        <v>37</v>
      </c>
      <c r="C12" s="41"/>
      <c r="D12" s="41"/>
      <c r="E12" s="41"/>
      <c r="F12" s="34"/>
      <c r="G12" s="33"/>
      <c r="H12" s="34"/>
    </row>
    <row r="13" spans="1:8" s="7" customFormat="1" ht="39" customHeight="1">
      <c r="A13" s="12"/>
      <c r="B13" s="16" t="s">
        <v>10</v>
      </c>
      <c r="C13" s="45" t="s">
        <v>9</v>
      </c>
      <c r="D13" s="46"/>
      <c r="E13" s="46"/>
      <c r="F13" s="47"/>
      <c r="G13" s="55">
        <f>G14+G19-G24</f>
        <v>51912</v>
      </c>
      <c r="H13" s="55"/>
    </row>
    <row r="14" spans="1:8" s="6" customFormat="1" ht="37.5" customHeight="1">
      <c r="A14" s="12">
        <v>606</v>
      </c>
      <c r="B14" s="13" t="s">
        <v>2</v>
      </c>
      <c r="C14" s="23" t="s">
        <v>0</v>
      </c>
      <c r="D14" s="24"/>
      <c r="E14" s="24"/>
      <c r="F14" s="25"/>
      <c r="G14" s="42">
        <f>G15-G17</f>
        <v>0</v>
      </c>
      <c r="H14" s="42"/>
    </row>
    <row r="15" spans="1:8" s="6" customFormat="1" ht="56.25" hidden="1" customHeight="1">
      <c r="A15" s="12"/>
      <c r="B15" s="14" t="s">
        <v>3</v>
      </c>
      <c r="C15" s="26" t="s">
        <v>42</v>
      </c>
      <c r="D15" s="27"/>
      <c r="E15" s="27"/>
      <c r="F15" s="28"/>
      <c r="G15" s="44">
        <v>0</v>
      </c>
      <c r="H15" s="44"/>
    </row>
    <row r="16" spans="1:8" s="6" customFormat="1" ht="78.75" hidden="1" customHeight="1">
      <c r="A16" s="12"/>
      <c r="B16" s="14" t="s">
        <v>30</v>
      </c>
      <c r="C16" s="35" t="s">
        <v>43</v>
      </c>
      <c r="D16" s="35"/>
      <c r="E16" s="35"/>
      <c r="F16" s="35"/>
      <c r="G16" s="44">
        <v>0</v>
      </c>
      <c r="H16" s="44"/>
    </row>
    <row r="17" spans="1:11" s="6" customFormat="1" ht="56.25" hidden="1" customHeight="1">
      <c r="A17" s="12"/>
      <c r="B17" s="14" t="s">
        <v>4</v>
      </c>
      <c r="C17" s="26" t="s">
        <v>1</v>
      </c>
      <c r="D17" s="27"/>
      <c r="E17" s="27"/>
      <c r="F17" s="28"/>
      <c r="G17" s="44">
        <f>G18</f>
        <v>0</v>
      </c>
      <c r="H17" s="44"/>
    </row>
    <row r="18" spans="1:11" s="6" customFormat="1" ht="75" hidden="1" customHeight="1">
      <c r="A18" s="12"/>
      <c r="B18" s="14" t="s">
        <v>38</v>
      </c>
      <c r="C18" s="26" t="s">
        <v>39</v>
      </c>
      <c r="D18" s="27"/>
      <c r="E18" s="27"/>
      <c r="F18" s="28"/>
      <c r="G18" s="44">
        <v>0</v>
      </c>
      <c r="H18" s="44"/>
    </row>
    <row r="19" spans="1:11" s="6" customFormat="1" ht="63" customHeight="1">
      <c r="A19" s="12"/>
      <c r="B19" s="13" t="s">
        <v>14</v>
      </c>
      <c r="C19" s="23" t="s">
        <v>15</v>
      </c>
      <c r="D19" s="24"/>
      <c r="E19" s="24"/>
      <c r="F19" s="25"/>
      <c r="G19" s="42">
        <f>G20-G22</f>
        <v>15801</v>
      </c>
      <c r="H19" s="42"/>
    </row>
    <row r="20" spans="1:11" s="6" customFormat="1" ht="73.150000000000006" customHeight="1">
      <c r="A20" s="12"/>
      <c r="B20" s="14" t="s">
        <v>13</v>
      </c>
      <c r="C20" s="35" t="s">
        <v>45</v>
      </c>
      <c r="D20" s="35"/>
      <c r="E20" s="35"/>
      <c r="F20" s="35"/>
      <c r="G20" s="44">
        <f>G21</f>
        <v>127869</v>
      </c>
      <c r="H20" s="44"/>
      <c r="I20" s="19"/>
      <c r="J20" s="19"/>
      <c r="K20" s="19"/>
    </row>
    <row r="21" spans="1:11" s="6" customFormat="1" ht="88.9" customHeight="1">
      <c r="A21" s="12"/>
      <c r="B21" s="14" t="s">
        <v>31</v>
      </c>
      <c r="C21" s="35" t="s">
        <v>46</v>
      </c>
      <c r="D21" s="35"/>
      <c r="E21" s="35"/>
      <c r="F21" s="35"/>
      <c r="G21" s="44">
        <v>127869</v>
      </c>
      <c r="H21" s="44"/>
      <c r="I21" s="53"/>
      <c r="J21" s="53"/>
      <c r="K21" s="19"/>
    </row>
    <row r="22" spans="1:11" s="6" customFormat="1" ht="70.150000000000006" customHeight="1">
      <c r="A22" s="12"/>
      <c r="B22" s="14" t="s">
        <v>17</v>
      </c>
      <c r="C22" s="35" t="s">
        <v>16</v>
      </c>
      <c r="D22" s="35"/>
      <c r="E22" s="35"/>
      <c r="F22" s="35"/>
      <c r="G22" s="44">
        <f>G23</f>
        <v>112068</v>
      </c>
      <c r="H22" s="44"/>
      <c r="I22" s="19"/>
      <c r="J22" s="19"/>
      <c r="K22" s="19"/>
    </row>
    <row r="23" spans="1:11" s="6" customFormat="1" ht="77.25" customHeight="1">
      <c r="A23" s="12"/>
      <c r="B23" s="14" t="s">
        <v>32</v>
      </c>
      <c r="C23" s="35" t="s">
        <v>44</v>
      </c>
      <c r="D23" s="35"/>
      <c r="E23" s="35"/>
      <c r="F23" s="35"/>
      <c r="G23" s="44">
        <f>17016+95052</f>
        <v>112068</v>
      </c>
      <c r="H23" s="44"/>
      <c r="I23" s="19"/>
      <c r="J23" s="19"/>
      <c r="K23" s="19"/>
    </row>
    <row r="24" spans="1:11" s="6" customFormat="1" ht="37.5" customHeight="1">
      <c r="A24" s="12">
        <v>909</v>
      </c>
      <c r="B24" s="13" t="s">
        <v>5</v>
      </c>
      <c r="C24" s="23" t="s">
        <v>20</v>
      </c>
      <c r="D24" s="24"/>
      <c r="E24" s="24"/>
      <c r="F24" s="25"/>
      <c r="G24" s="38">
        <f>G27-G32</f>
        <v>-36111</v>
      </c>
      <c r="H24" s="38"/>
    </row>
    <row r="25" spans="1:11" s="6" customFormat="1" ht="21.6" customHeight="1">
      <c r="A25" s="12"/>
      <c r="B25" s="14" t="s">
        <v>19</v>
      </c>
      <c r="C25" s="26" t="s">
        <v>18</v>
      </c>
      <c r="D25" s="27"/>
      <c r="E25" s="27"/>
      <c r="F25" s="27"/>
      <c r="G25" s="36">
        <f>G28</f>
        <v>1268494</v>
      </c>
      <c r="H25" s="50"/>
    </row>
    <row r="26" spans="1:11" s="6" customFormat="1" ht="39" customHeight="1">
      <c r="A26" s="12"/>
      <c r="B26" s="14" t="s">
        <v>22</v>
      </c>
      <c r="C26" s="26" t="s">
        <v>23</v>
      </c>
      <c r="D26" s="27"/>
      <c r="E26" s="27"/>
      <c r="F26" s="27"/>
      <c r="G26" s="36">
        <f>G28</f>
        <v>1268494</v>
      </c>
      <c r="H26" s="37"/>
    </row>
    <row r="27" spans="1:11" s="6" customFormat="1" ht="40.5" customHeight="1">
      <c r="A27" s="12"/>
      <c r="B27" s="14" t="s">
        <v>6</v>
      </c>
      <c r="C27" s="26" t="s">
        <v>21</v>
      </c>
      <c r="D27" s="27"/>
      <c r="E27" s="27"/>
      <c r="F27" s="27"/>
      <c r="G27" s="36">
        <f>G28</f>
        <v>1268494</v>
      </c>
      <c r="H27" s="37"/>
    </row>
    <row r="28" spans="1:11" s="6" customFormat="1" ht="40.5" customHeight="1">
      <c r="A28" s="12"/>
      <c r="B28" s="14" t="s">
        <v>24</v>
      </c>
      <c r="C28" s="26" t="s">
        <v>25</v>
      </c>
      <c r="D28" s="27"/>
      <c r="E28" s="27"/>
      <c r="F28" s="28"/>
      <c r="G28" s="22">
        <f>I28+G15+G21</f>
        <v>1268494</v>
      </c>
      <c r="H28" s="22"/>
      <c r="I28" s="6">
        <v>1140625</v>
      </c>
    </row>
    <row r="29" spans="1:11" s="6" customFormat="1" ht="42.75" customHeight="1">
      <c r="A29" s="12"/>
      <c r="B29" s="14" t="s">
        <v>26</v>
      </c>
      <c r="C29" s="26" t="s">
        <v>27</v>
      </c>
      <c r="D29" s="27"/>
      <c r="E29" s="27"/>
      <c r="F29" s="27"/>
      <c r="G29" s="48">
        <f>G32</f>
        <v>1304605</v>
      </c>
      <c r="H29" s="49"/>
    </row>
    <row r="30" spans="1:11" s="6" customFormat="1" ht="42.75" customHeight="1">
      <c r="A30" s="12"/>
      <c r="B30" s="14" t="s">
        <v>28</v>
      </c>
      <c r="C30" s="26" t="s">
        <v>29</v>
      </c>
      <c r="D30" s="27"/>
      <c r="E30" s="27"/>
      <c r="F30" s="27"/>
      <c r="G30" s="48">
        <f>G32</f>
        <v>1304605</v>
      </c>
      <c r="H30" s="49"/>
    </row>
    <row r="31" spans="1:11" s="6" customFormat="1" ht="42.75" customHeight="1">
      <c r="A31" s="12"/>
      <c r="B31" s="14" t="s">
        <v>7</v>
      </c>
      <c r="C31" s="26" t="s">
        <v>35</v>
      </c>
      <c r="D31" s="27"/>
      <c r="E31" s="27"/>
      <c r="F31" s="27"/>
      <c r="G31" s="48">
        <f>G32</f>
        <v>1304605</v>
      </c>
      <c r="H31" s="49"/>
    </row>
    <row r="32" spans="1:11" ht="42.75" customHeight="1">
      <c r="A32" s="12"/>
      <c r="B32" s="14" t="s">
        <v>33</v>
      </c>
      <c r="C32" s="26" t="s">
        <v>34</v>
      </c>
      <c r="D32" s="27"/>
      <c r="E32" s="27"/>
      <c r="F32" s="27"/>
      <c r="G32" s="54">
        <f>I32+G23</f>
        <v>1304605</v>
      </c>
      <c r="H32" s="54"/>
      <c r="I32" s="6">
        <v>1192537</v>
      </c>
      <c r="J32" s="6"/>
      <c r="K32" s="6">
        <f>I32-I28</f>
        <v>51912</v>
      </c>
    </row>
    <row r="33" spans="1:1">
      <c r="A33" s="5" t="s">
        <v>52</v>
      </c>
    </row>
  </sheetData>
  <mergeCells count="47">
    <mergeCell ref="D7:G7"/>
    <mergeCell ref="D3:G3"/>
    <mergeCell ref="I21:J21"/>
    <mergeCell ref="C32:F32"/>
    <mergeCell ref="G32:H32"/>
    <mergeCell ref="G31:H31"/>
    <mergeCell ref="G13:H13"/>
    <mergeCell ref="G14:H14"/>
    <mergeCell ref="C17:F17"/>
    <mergeCell ref="G17:H17"/>
    <mergeCell ref="C18:F18"/>
    <mergeCell ref="G18:H18"/>
    <mergeCell ref="C20:F20"/>
    <mergeCell ref="G20:H20"/>
    <mergeCell ref="C31:F31"/>
    <mergeCell ref="G22:H22"/>
    <mergeCell ref="A9:H9"/>
    <mergeCell ref="C21:F21"/>
    <mergeCell ref="C30:F30"/>
    <mergeCell ref="C15:F15"/>
    <mergeCell ref="C16:F16"/>
    <mergeCell ref="C25:F25"/>
    <mergeCell ref="C29:F29"/>
    <mergeCell ref="G16:H16"/>
    <mergeCell ref="G15:H15"/>
    <mergeCell ref="C13:F13"/>
    <mergeCell ref="C14:F14"/>
    <mergeCell ref="G21:H21"/>
    <mergeCell ref="G30:H30"/>
    <mergeCell ref="G25:H25"/>
    <mergeCell ref="G23:H23"/>
    <mergeCell ref="G29:H29"/>
    <mergeCell ref="G28:H28"/>
    <mergeCell ref="C19:F19"/>
    <mergeCell ref="C28:F28"/>
    <mergeCell ref="A11:A12"/>
    <mergeCell ref="G11:H12"/>
    <mergeCell ref="C22:F22"/>
    <mergeCell ref="C27:F27"/>
    <mergeCell ref="G27:H27"/>
    <mergeCell ref="C24:F24"/>
    <mergeCell ref="G26:H26"/>
    <mergeCell ref="G24:H24"/>
    <mergeCell ref="C11:F12"/>
    <mergeCell ref="G19:H19"/>
    <mergeCell ref="C23:F23"/>
    <mergeCell ref="C26:F26"/>
  </mergeCells>
  <pageMargins left="0.78740157480314965" right="0.39370078740157483" top="0.39370078740157483" bottom="0.39370078740157483" header="0.31496062992125984" footer="0.31496062992125984"/>
  <pageSetup paperSize="9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прил.5</vt:lpstr>
      <vt:lpstr>прил.5!Область_печати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Антон</dc:creator>
  <cp:lastModifiedBy>User</cp:lastModifiedBy>
  <cp:lastPrinted>2024-02-26T05:29:00Z</cp:lastPrinted>
  <dcterms:created xsi:type="dcterms:W3CDTF">2008-04-22T04:31:12Z</dcterms:created>
  <dcterms:modified xsi:type="dcterms:W3CDTF">2024-02-29T13:05:38Z</dcterms:modified>
</cp:coreProperties>
</file>