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1'!$A$6:$G$249</definedName>
    <definedName name="_xlnm.Print_Area" localSheetId="0">'вариант 1'!$A$1:$G$249</definedName>
  </definedNames>
  <calcPr calcId="125725"/>
</workbook>
</file>

<file path=xl/calcChain.xml><?xml version="1.0" encoding="utf-8"?>
<calcChain xmlns="http://schemas.openxmlformats.org/spreadsheetml/2006/main">
  <c r="F242" i="1"/>
  <c r="F232"/>
  <c r="F227"/>
  <c r="F184" l="1"/>
  <c r="F182"/>
  <c r="F154"/>
  <c r="F151"/>
  <c r="F149"/>
  <c r="F141"/>
  <c r="F87"/>
  <c r="F80"/>
  <c r="G76"/>
  <c r="F63"/>
  <c r="F30"/>
  <c r="F229"/>
  <c r="F160"/>
  <c r="F133"/>
  <c r="F204" l="1"/>
  <c r="F107"/>
  <c r="G93"/>
  <c r="F94"/>
  <c r="G204"/>
  <c r="G65"/>
  <c r="G91"/>
  <c r="G86" s="1"/>
  <c r="F91"/>
  <c r="F93" l="1"/>
  <c r="G179" l="1"/>
  <c r="G175" s="1"/>
  <c r="F179"/>
  <c r="F198"/>
  <c r="F20"/>
  <c r="G20" l="1"/>
  <c r="G17" s="1"/>
  <c r="F123"/>
  <c r="G174"/>
  <c r="F46"/>
  <c r="F219"/>
  <c r="G125"/>
  <c r="G122" s="1"/>
  <c r="F74" l="1"/>
  <c r="F76" l="1"/>
  <c r="G172"/>
  <c r="G171" s="1"/>
  <c r="F280" l="1"/>
  <c r="G280"/>
  <c r="F130"/>
  <c r="F146"/>
  <c r="F299"/>
  <c r="G299"/>
  <c r="G213"/>
  <c r="G60"/>
  <c r="G59" s="1"/>
  <c r="G55" s="1"/>
  <c r="G100"/>
  <c r="G96" s="1"/>
  <c r="G167"/>
  <c r="F36" l="1"/>
  <c r="F303"/>
  <c r="F9"/>
  <c r="F300"/>
  <c r="G321"/>
  <c r="F321"/>
  <c r="G320"/>
  <c r="F320"/>
  <c r="G319"/>
  <c r="F319"/>
  <c r="G318"/>
  <c r="G317"/>
  <c r="F317"/>
  <c r="G316"/>
  <c r="F316"/>
  <c r="G315"/>
  <c r="F315"/>
  <c r="G314"/>
  <c r="F314"/>
  <c r="G313"/>
  <c r="F313"/>
  <c r="G312"/>
  <c r="F312"/>
  <c r="G311"/>
  <c r="F311"/>
  <c r="G310"/>
  <c r="F310"/>
  <c r="G309"/>
  <c r="F309"/>
  <c r="G308"/>
  <c r="F308"/>
  <c r="G307"/>
  <c r="F307"/>
  <c r="G306"/>
  <c r="F306"/>
  <c r="G305"/>
  <c r="F305"/>
  <c r="G304"/>
  <c r="F304"/>
  <c r="G303"/>
  <c r="G302"/>
  <c r="F302"/>
  <c r="G301"/>
  <c r="F301"/>
  <c r="G300"/>
  <c r="G298"/>
  <c r="F298"/>
  <c r="G297"/>
  <c r="F297"/>
  <c r="G296"/>
  <c r="G295"/>
  <c r="F295"/>
  <c r="G294"/>
  <c r="F294"/>
  <c r="G156" l="1"/>
  <c r="G153" s="1"/>
  <c r="G121" s="1"/>
  <c r="G222"/>
  <c r="G218" s="1"/>
  <c r="G322"/>
  <c r="G323" s="1"/>
  <c r="F322"/>
  <c r="F222"/>
  <c r="G109"/>
  <c r="F109"/>
  <c r="G215"/>
  <c r="G212" s="1"/>
  <c r="G210" s="1"/>
  <c r="G197" s="1"/>
  <c r="F215"/>
  <c r="G102" l="1"/>
  <c r="G85" s="1"/>
  <c r="G7"/>
  <c r="G196"/>
  <c r="F270" l="1"/>
  <c r="G270"/>
  <c r="F318"/>
  <c r="F240"/>
  <c r="F239" s="1"/>
  <c r="F238" s="1"/>
  <c r="F208"/>
  <c r="F206"/>
  <c r="F117"/>
  <c r="F114"/>
  <c r="F113" s="1"/>
  <c r="F119"/>
  <c r="F158"/>
  <c r="F156" s="1"/>
  <c r="F116" l="1"/>
  <c r="F296"/>
  <c r="F323" s="1"/>
  <c r="F213" l="1"/>
  <c r="F212" s="1"/>
  <c r="F210" s="1"/>
  <c r="F197" s="1"/>
  <c r="F103" l="1"/>
  <c r="F102" s="1"/>
  <c r="F97"/>
  <c r="F100"/>
  <c r="F60"/>
  <c r="F59" s="1"/>
  <c r="F135"/>
  <c r="F236"/>
  <c r="F226" s="1"/>
  <c r="F167"/>
  <c r="F128"/>
  <c r="F125"/>
  <c r="F14"/>
  <c r="F12"/>
  <c r="F122" l="1"/>
  <c r="F96"/>
  <c r="F11"/>
  <c r="F44" l="1"/>
  <c r="F70" l="1"/>
  <c r="F69" s="1"/>
  <c r="F218"/>
  <c r="F196" s="1"/>
  <c r="F89" l="1"/>
  <c r="F86" s="1"/>
  <c r="F85" l="1"/>
  <c r="F67" l="1"/>
  <c r="F66" s="1"/>
  <c r="F188" l="1"/>
  <c r="F24"/>
  <c r="F18"/>
  <c r="F17" s="1"/>
  <c r="F264"/>
  <c r="F286"/>
  <c r="F172"/>
  <c r="F171" s="1"/>
  <c r="F176"/>
  <c r="F175" s="1"/>
  <c r="G290"/>
  <c r="F290"/>
  <c r="G289"/>
  <c r="F289"/>
  <c r="G288"/>
  <c r="F288"/>
  <c r="G287"/>
  <c r="G286"/>
  <c r="G285"/>
  <c r="G284"/>
  <c r="F284"/>
  <c r="G282"/>
  <c r="G281"/>
  <c r="G279"/>
  <c r="F279"/>
  <c r="G278"/>
  <c r="F278"/>
  <c r="G276"/>
  <c r="G275"/>
  <c r="G283"/>
  <c r="F144"/>
  <c r="F143" s="1"/>
  <c r="G277"/>
  <c r="F275"/>
  <c r="F165"/>
  <c r="F190"/>
  <c r="F137"/>
  <c r="F83"/>
  <c r="F39"/>
  <c r="F282"/>
  <c r="F281"/>
  <c r="F276"/>
  <c r="F8"/>
  <c r="G271"/>
  <c r="G269"/>
  <c r="G267"/>
  <c r="G265"/>
  <c r="G264"/>
  <c r="G263"/>
  <c r="G262"/>
  <c r="G261"/>
  <c r="G260"/>
  <c r="F271"/>
  <c r="F262"/>
  <c r="F261"/>
  <c r="F265"/>
  <c r="F267"/>
  <c r="F163"/>
  <c r="F268"/>
  <c r="F260"/>
  <c r="F269"/>
  <c r="G268"/>
  <c r="F193"/>
  <c r="F139"/>
  <c r="F53"/>
  <c r="F52" s="1"/>
  <c r="F42"/>
  <c r="F33"/>
  <c r="F32" s="1"/>
  <c r="F26"/>
  <c r="F78"/>
  <c r="F57"/>
  <c r="F246"/>
  <c r="F245" s="1"/>
  <c r="F244" s="1"/>
  <c r="F112"/>
  <c r="F132" l="1"/>
  <c r="F35"/>
  <c r="F23"/>
  <c r="F73"/>
  <c r="F65" s="1"/>
  <c r="F56"/>
  <c r="F55" s="1"/>
  <c r="F187"/>
  <c r="F225"/>
  <c r="F51"/>
  <c r="F266"/>
  <c r="G255"/>
  <c r="F287"/>
  <c r="F169"/>
  <c r="F153" s="1"/>
  <c r="F263"/>
  <c r="F255"/>
  <c r="G266"/>
  <c r="G272" s="1"/>
  <c r="F285"/>
  <c r="F283"/>
  <c r="F277"/>
  <c r="G291"/>
  <c r="F7" l="1"/>
  <c r="F121"/>
  <c r="F253"/>
  <c r="F174"/>
  <c r="G252"/>
  <c r="F272"/>
  <c r="F291"/>
  <c r="G253"/>
  <c r="G254"/>
  <c r="F252" l="1"/>
  <c r="G248" l="1"/>
  <c r="F254"/>
  <c r="F248"/>
</calcChain>
</file>

<file path=xl/sharedStrings.xml><?xml version="1.0" encoding="utf-8"?>
<sst xmlns="http://schemas.openxmlformats.org/spreadsheetml/2006/main" count="1103" uniqueCount="171">
  <si>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</si>
  <si>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</si>
  <si>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</si>
  <si>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</si>
  <si>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</si>
  <si>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</si>
  <si>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</si>
  <si>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</si>
  <si>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</si>
  <si>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</si>
  <si>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</si>
  <si>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</si>
  <si>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</si>
  <si>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</si>
  <si>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</si>
  <si>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</si>
  <si>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</si>
  <si>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</si>
  <si>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</si>
  <si>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</si>
  <si>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</si>
  <si>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</si>
  <si>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</si>
  <si>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</si>
  <si>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</si>
  <si>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</si>
  <si>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</si>
  <si>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</si>
  <si>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</si>
  <si>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</si>
  <si>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</si>
  <si>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</si>
  <si>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</si>
  <si>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</si>
  <si>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</si>
  <si>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</si>
  <si>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</si>
  <si>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</si>
  <si>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</si>
  <si>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</si>
  <si>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</si>
  <si>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</si>
  <si>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</si>
  <si>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</si>
  <si>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</si>
  <si>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</si>
  <si>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</si>
  <si>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</si>
  <si>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</si>
  <si>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</si>
  <si>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</si>
  <si>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</si>
  <si>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</si>
  <si>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</si>
  <si>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</si>
  <si>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</si>
  <si>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</si>
  <si>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</si>
  <si>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</si>
  <si>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</si>
  <si>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</si>
  <si>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</si>
  <si>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</si>
  <si>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</si>
  <si>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</si>
  <si>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</si>
  <si>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</si>
  <si>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</si>
  <si>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</si>
  <si>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</si>
  <si>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</si>
  <si>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</si>
  <si>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</si>
  <si>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</si>
  <si>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</si>
  <si>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</si>
  <si>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</si>
  <si>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</si>
  <si>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</si>
  <si>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</si>
  <si>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</si>
  <si>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</si>
  <si>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</si>
  <si>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</si>
  <si>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</si>
  <si>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</si>
  <si>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</si>
  <si>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</si>
  <si>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</si>
  <si>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</si>
  <si>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</si>
  <si>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</si>
  <si>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</si>
  <si>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</si>
  <si>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</si>
  <si>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</si>
  <si>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</si>
  <si>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</si>
  <si>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</si>
  <si>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</si>
  <si>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</si>
  <si>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</si>
  <si>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</si>
  <si>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</si>
  <si>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</si>
  <si>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</si>
  <si>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</si>
  <si>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</si>
  <si>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</si>
  <si>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</si>
  <si>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</si>
  <si>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</si>
  <si>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</si>
  <si>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</si>
  <si>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</si>
  <si>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</si>
  <si>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</si>
  <si>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</si>
  <si>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</si>
  <si>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</si>
  <si>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Дополнительное образование детей</t>
  </si>
  <si>
    <t>ПО ВИДАМ РАСХОДОВ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</si>
  <si>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</si>
  <si>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</si>
  <si>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</si>
  <si>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</si>
  <si>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</si>
  <si>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</si>
  <si>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</si>
  <si>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</si>
  <si>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</si>
  <si>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</si>
  <si>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</si>
  <si>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</si>
  <si>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</si>
  <si>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</si>
  <si>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</si>
  <si>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</si>
  <si>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</si>
  <si>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</si>
  <si>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</si>
  <si>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</si>
  <si>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</si>
  <si>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ПО ЦЕЛЕВЫМ СТАТЬЯМ</t>
  </si>
  <si>
    <t>04 0 00 00000</t>
  </si>
  <si>
    <t>06 0 00 00000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</si>
  <si>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</si>
  <si>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</si>
  <si>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</si>
  <si>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</si>
  <si>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</si>
  <si>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</si>
  <si>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</si>
  <si>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</si>
  <si>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</si>
  <si>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</si>
  <si>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к решению Думы
городского округа Кинель Самарской области
№                    от 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</si>
  <si>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</si>
  <si>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</si>
  <si>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</si>
  <si>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</si>
  <si>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</si>
  <si>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</si>
  <si>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</si>
  <si>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</si>
  <si>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</si>
  <si>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</si>
  <si>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</si>
  <si>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</si>
  <si>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Обеспечение проведения выборов и референдумов</t>
  </si>
  <si>
    <t>ПРИЛОЖЕНИЕ 4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</si>
</sst>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6" fillId="6" borderId="1" xfId="0" applyNumberFormat="1" applyFont="1" applyFill="1" applyBorder="1" applyAlignment="1">
      <alignment horizontal="left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3"/>
  <sheetViews>
    <sheetView tabSelected="1" view="pageBreakPreview" zoomScale="75" zoomScaleSheetLayoutView="75" workbookViewId="0">
      <selection activeCell="A4" sqref="A4:G249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4.875" style="9" customWidth="1"/>
    <col min="8" max="16384" width="9" style="1"/>
  </cols>
  <sheetData>
    <row r="1" spans="1:7" ht="21" customHeight="1">
      <c r="E1" s="139" t="s">
        <v>170</v>
      </c>
      <c r="F1" s="139"/>
      <c r="G1" s="139"/>
    </row>
    <row r="2" spans="1:7" ht="75" customHeight="1">
      <c r="E2" s="139" t="s">
        <v>156</v>
      </c>
      <c r="F2" s="139"/>
      <c r="G2" s="139"/>
    </row>
    <row r="3" spans="1:7" s="13" customFormat="1" ht="82.5" customHeight="1">
      <c r="A3" s="141" t="s">
        <v>157</v>
      </c>
      <c r="B3" s="141"/>
      <c r="C3" s="141"/>
      <c r="D3" s="141"/>
      <c r="E3" s="141"/>
      <c r="F3" s="141"/>
      <c r="G3" s="141"/>
    </row>
    <row r="4" spans="1:7">
      <c r="F4" s="8"/>
      <c r="G4" s="8"/>
    </row>
    <row r="5" spans="1:7" s="3" customFormat="1" ht="18.75" customHeight="1">
      <c r="A5" s="140" t="s">
        <v>96</v>
      </c>
      <c r="B5" s="140" t="s">
        <v>0</v>
      </c>
      <c r="C5" s="140" t="s">
        <v>1</v>
      </c>
      <c r="D5" s="140" t="s">
        <v>2</v>
      </c>
      <c r="E5" s="140" t="s">
        <v>3</v>
      </c>
      <c r="F5" s="142" t="s">
        <v>4</v>
      </c>
      <c r="G5" s="142"/>
    </row>
    <row r="6" spans="1:7" s="3" customFormat="1" ht="93.75">
      <c r="A6" s="140"/>
      <c r="B6" s="140"/>
      <c r="C6" s="140"/>
      <c r="D6" s="140"/>
      <c r="E6" s="140"/>
      <c r="F6" s="15" t="s">
        <v>88</v>
      </c>
      <c r="G6" s="15" t="s">
        <v>89</v>
      </c>
    </row>
    <row r="7" spans="1:7" s="5" customFormat="1">
      <c r="A7" s="74" t="s">
        <v>6</v>
      </c>
      <c r="B7" s="75" t="s">
        <v>7</v>
      </c>
      <c r="C7" s="76"/>
      <c r="D7" s="76"/>
      <c r="E7" s="77"/>
      <c r="F7" s="78">
        <f>SUBTOTAL(9,F8:F50)</f>
        <v>186692</v>
      </c>
      <c r="G7" s="78">
        <f>SUBTOTAL(9,G8:G50)</f>
        <v>3393</v>
      </c>
    </row>
    <row r="8" spans="1:7" s="5" customFormat="1" ht="75">
      <c r="A8" s="84" t="s">
        <v>116</v>
      </c>
      <c r="B8" s="83" t="s">
        <v>7</v>
      </c>
      <c r="C8" s="81" t="s">
        <v>8</v>
      </c>
      <c r="D8" s="6"/>
      <c r="E8" s="82"/>
      <c r="F8" s="60">
        <f>SUBTOTAL(9,F9:F10)</f>
        <v>3707</v>
      </c>
      <c r="G8" s="60"/>
    </row>
    <row r="9" spans="1:7" s="5" customFormat="1" ht="37.5">
      <c r="A9" s="85" t="s">
        <v>95</v>
      </c>
      <c r="B9" s="83" t="s">
        <v>7</v>
      </c>
      <c r="C9" s="81" t="s">
        <v>8</v>
      </c>
      <c r="D9" s="80" t="s">
        <v>97</v>
      </c>
      <c r="E9" s="82"/>
      <c r="F9" s="60">
        <f>SUBTOTAL(9,F10:F10)</f>
        <v>3707</v>
      </c>
      <c r="G9" s="60"/>
    </row>
    <row r="10" spans="1:7" s="5" customFormat="1" ht="56.25">
      <c r="A10" s="85" t="s">
        <v>72</v>
      </c>
      <c r="B10" s="83" t="s">
        <v>7</v>
      </c>
      <c r="C10" s="81" t="s">
        <v>8</v>
      </c>
      <c r="D10" s="80" t="s">
        <v>97</v>
      </c>
      <c r="E10" s="82" t="s">
        <v>69</v>
      </c>
      <c r="F10" s="61">
        <v>3707</v>
      </c>
      <c r="G10" s="45"/>
    </row>
    <row r="11" spans="1:7" s="5" customFormat="1" ht="93.75">
      <c r="A11" s="65" t="s">
        <v>5</v>
      </c>
      <c r="B11" s="66" t="s">
        <v>7</v>
      </c>
      <c r="C11" s="46" t="s">
        <v>9</v>
      </c>
      <c r="D11" s="67"/>
      <c r="E11" s="68"/>
      <c r="F11" s="69">
        <f>SUBTOTAL(9,F12:F16)</f>
        <v>6921</v>
      </c>
      <c r="G11" s="69"/>
    </row>
    <row r="12" spans="1:7" s="5" customFormat="1" ht="75">
      <c r="A12" s="113" t="s">
        <v>142</v>
      </c>
      <c r="B12" s="83" t="s">
        <v>7</v>
      </c>
      <c r="C12" s="81" t="s">
        <v>9</v>
      </c>
      <c r="D12" s="80" t="s">
        <v>100</v>
      </c>
      <c r="E12" s="82"/>
      <c r="F12" s="60">
        <f>SUBTOTAL(9,F13)</f>
        <v>23</v>
      </c>
      <c r="G12" s="57"/>
    </row>
    <row r="13" spans="1:7" s="5" customFormat="1" ht="56.25">
      <c r="A13" s="85" t="s">
        <v>73</v>
      </c>
      <c r="B13" s="6" t="s">
        <v>7</v>
      </c>
      <c r="C13" s="98" t="s">
        <v>9</v>
      </c>
      <c r="D13" s="80" t="s">
        <v>100</v>
      </c>
      <c r="E13" s="49" t="s">
        <v>70</v>
      </c>
      <c r="F13" s="61">
        <v>23</v>
      </c>
      <c r="G13" s="45"/>
    </row>
    <row r="14" spans="1:7" s="5" customFormat="1" ht="37.5">
      <c r="A14" s="44" t="s">
        <v>95</v>
      </c>
      <c r="B14" s="47" t="s">
        <v>7</v>
      </c>
      <c r="C14" s="6" t="s">
        <v>9</v>
      </c>
      <c r="D14" s="80" t="s">
        <v>97</v>
      </c>
      <c r="E14" s="49"/>
      <c r="F14" s="60">
        <f>SUBTOTAL(9,F15:F16)</f>
        <v>6898</v>
      </c>
      <c r="G14" s="60"/>
    </row>
    <row r="15" spans="1:7" s="5" customFormat="1" ht="56.25">
      <c r="A15" s="44" t="s">
        <v>72</v>
      </c>
      <c r="B15" s="47" t="s">
        <v>7</v>
      </c>
      <c r="C15" s="6" t="s">
        <v>9</v>
      </c>
      <c r="D15" s="80" t="s">
        <v>97</v>
      </c>
      <c r="E15" s="49" t="s">
        <v>69</v>
      </c>
      <c r="F15" s="61">
        <v>6223</v>
      </c>
      <c r="G15" s="45"/>
    </row>
    <row r="16" spans="1:7" s="5" customFormat="1" ht="56.25">
      <c r="A16" s="44" t="s">
        <v>73</v>
      </c>
      <c r="B16" s="47" t="s">
        <v>7</v>
      </c>
      <c r="C16" s="6" t="s">
        <v>9</v>
      </c>
      <c r="D16" s="80" t="s">
        <v>97</v>
      </c>
      <c r="E16" s="49" t="s">
        <v>70</v>
      </c>
      <c r="F16" s="61">
        <v>675</v>
      </c>
      <c r="G16" s="45"/>
    </row>
    <row r="17" spans="1:7" s="5" customFormat="1" ht="112.5">
      <c r="A17" s="44" t="s">
        <v>47</v>
      </c>
      <c r="B17" s="47" t="s">
        <v>7</v>
      </c>
      <c r="C17" s="6" t="s">
        <v>12</v>
      </c>
      <c r="D17" s="6"/>
      <c r="E17" s="49"/>
      <c r="F17" s="60">
        <f>SUBTOTAL(9,F18:F22)</f>
        <v>56826</v>
      </c>
      <c r="G17" s="60">
        <f>SUBTOTAL(9,G18:G22)</f>
        <v>3393</v>
      </c>
    </row>
    <row r="18" spans="1:7" s="5" customFormat="1" ht="75">
      <c r="A18" s="113" t="s">
        <v>142</v>
      </c>
      <c r="B18" s="83" t="s">
        <v>7</v>
      </c>
      <c r="C18" s="81" t="s">
        <v>12</v>
      </c>
      <c r="D18" s="80" t="s">
        <v>100</v>
      </c>
      <c r="E18" s="82"/>
      <c r="F18" s="60">
        <f>SUBTOTAL(9,F19)</f>
        <v>340</v>
      </c>
      <c r="G18" s="60"/>
    </row>
    <row r="19" spans="1:7" s="5" customFormat="1" ht="56.25">
      <c r="A19" s="101" t="s">
        <v>73</v>
      </c>
      <c r="B19" s="83" t="s">
        <v>7</v>
      </c>
      <c r="C19" s="81" t="s">
        <v>12</v>
      </c>
      <c r="D19" s="80" t="s">
        <v>100</v>
      </c>
      <c r="E19" s="82" t="s">
        <v>70</v>
      </c>
      <c r="F19" s="61">
        <v>340</v>
      </c>
      <c r="G19" s="45"/>
    </row>
    <row r="20" spans="1:7" s="5" customFormat="1" ht="37.5">
      <c r="A20" s="44" t="s">
        <v>95</v>
      </c>
      <c r="B20" s="47" t="s">
        <v>7</v>
      </c>
      <c r="C20" s="6" t="s">
        <v>12</v>
      </c>
      <c r="D20" s="80" t="s">
        <v>97</v>
      </c>
      <c r="E20" s="49"/>
      <c r="F20" s="60">
        <f>SUBTOTAL(9,F21:F22)</f>
        <v>56486</v>
      </c>
      <c r="G20" s="60">
        <f>SUBTOTAL(9,G21:G22)</f>
        <v>3393</v>
      </c>
    </row>
    <row r="21" spans="1:7" s="5" customFormat="1" ht="56.25">
      <c r="A21" s="44" t="s">
        <v>72</v>
      </c>
      <c r="B21" s="47" t="s">
        <v>7</v>
      </c>
      <c r="C21" s="6" t="s">
        <v>12</v>
      </c>
      <c r="D21" s="80" t="s">
        <v>97</v>
      </c>
      <c r="E21" s="49" t="s">
        <v>69</v>
      </c>
      <c r="F21" s="61">
        <v>54571</v>
      </c>
      <c r="G21" s="61">
        <v>3212</v>
      </c>
    </row>
    <row r="22" spans="1:7" s="5" customFormat="1" ht="56.25">
      <c r="A22" s="44" t="s">
        <v>73</v>
      </c>
      <c r="B22" s="47" t="s">
        <v>7</v>
      </c>
      <c r="C22" s="6" t="s">
        <v>12</v>
      </c>
      <c r="D22" s="80" t="s">
        <v>97</v>
      </c>
      <c r="E22" s="49" t="s">
        <v>70</v>
      </c>
      <c r="F22" s="61">
        <v>1915</v>
      </c>
      <c r="G22" s="61">
        <v>181</v>
      </c>
    </row>
    <row r="23" spans="1:7" s="5" customFormat="1" ht="75">
      <c r="A23" s="44" t="s">
        <v>49</v>
      </c>
      <c r="B23" s="47" t="s">
        <v>7</v>
      </c>
      <c r="C23" s="6" t="s">
        <v>31</v>
      </c>
      <c r="D23" s="6"/>
      <c r="E23" s="49"/>
      <c r="F23" s="60">
        <f>SUBTOTAL(9,F24:F28)</f>
        <v>13271</v>
      </c>
      <c r="G23" s="60"/>
    </row>
    <row r="24" spans="1:7" s="5" customFormat="1" ht="75">
      <c r="A24" s="113" t="s">
        <v>142</v>
      </c>
      <c r="B24" s="83" t="s">
        <v>7</v>
      </c>
      <c r="C24" s="81" t="s">
        <v>31</v>
      </c>
      <c r="D24" s="80" t="s">
        <v>100</v>
      </c>
      <c r="E24" s="82"/>
      <c r="F24" s="60">
        <f>SUBTOTAL(9,F25)</f>
        <v>72</v>
      </c>
      <c r="G24" s="60"/>
    </row>
    <row r="25" spans="1:7" s="5" customFormat="1" ht="56.25">
      <c r="A25" s="101" t="s">
        <v>73</v>
      </c>
      <c r="B25" s="83" t="s">
        <v>7</v>
      </c>
      <c r="C25" s="81" t="s">
        <v>31</v>
      </c>
      <c r="D25" s="80" t="s">
        <v>100</v>
      </c>
      <c r="E25" s="82" t="s">
        <v>70</v>
      </c>
      <c r="F25" s="61">
        <v>72</v>
      </c>
      <c r="G25" s="45"/>
    </row>
    <row r="26" spans="1:7" s="5" customFormat="1" ht="37.5">
      <c r="A26" s="44" t="s">
        <v>95</v>
      </c>
      <c r="B26" s="47" t="s">
        <v>7</v>
      </c>
      <c r="C26" s="6" t="s">
        <v>31</v>
      </c>
      <c r="D26" s="80" t="s">
        <v>97</v>
      </c>
      <c r="E26" s="49"/>
      <c r="F26" s="60">
        <f>SUBTOTAL(9,F27:F28)</f>
        <v>13199</v>
      </c>
      <c r="G26" s="60"/>
    </row>
    <row r="27" spans="1:7" s="5" customFormat="1" ht="56.25">
      <c r="A27" s="44" t="s">
        <v>72</v>
      </c>
      <c r="B27" s="50" t="s">
        <v>65</v>
      </c>
      <c r="C27" s="36" t="s">
        <v>66</v>
      </c>
      <c r="D27" s="80" t="s">
        <v>97</v>
      </c>
      <c r="E27" s="51" t="s">
        <v>69</v>
      </c>
      <c r="F27" s="61">
        <v>12164</v>
      </c>
      <c r="G27" s="45"/>
    </row>
    <row r="28" spans="1:7" s="5" customFormat="1" ht="56.25">
      <c r="A28" s="44" t="s">
        <v>73</v>
      </c>
      <c r="B28" s="50" t="s">
        <v>65</v>
      </c>
      <c r="C28" s="36" t="s">
        <v>66</v>
      </c>
      <c r="D28" s="80" t="s">
        <v>97</v>
      </c>
      <c r="E28" s="51" t="s">
        <v>70</v>
      </c>
      <c r="F28" s="61">
        <v>1035</v>
      </c>
      <c r="G28" s="45"/>
    </row>
    <row r="29" spans="1:7" s="5" customFormat="1" ht="37.5">
      <c r="A29" s="44" t="s">
        <v>169</v>
      </c>
      <c r="B29" s="50" t="s">
        <v>7</v>
      </c>
      <c r="C29" s="36" t="s">
        <v>17</v>
      </c>
      <c r="D29" s="80"/>
      <c r="E29" s="51"/>
      <c r="F29" s="61"/>
      <c r="G29" s="45"/>
    </row>
    <row r="30" spans="1:7" s="5" customFormat="1" ht="37.5">
      <c r="A30" s="44" t="s">
        <v>95</v>
      </c>
      <c r="B30" s="50" t="s">
        <v>7</v>
      </c>
      <c r="C30" s="36" t="s">
        <v>17</v>
      </c>
      <c r="D30" s="80" t="s">
        <v>97</v>
      </c>
      <c r="E30" s="51"/>
      <c r="F30" s="60">
        <f>SUBTOTAL(9,F31)</f>
        <v>500</v>
      </c>
      <c r="G30" s="60"/>
    </row>
    <row r="31" spans="1:7" s="5" customFormat="1" ht="56.25">
      <c r="A31" s="44" t="s">
        <v>73</v>
      </c>
      <c r="B31" s="50" t="s">
        <v>7</v>
      </c>
      <c r="C31" s="36" t="s">
        <v>17</v>
      </c>
      <c r="D31" s="80" t="s">
        <v>97</v>
      </c>
      <c r="E31" s="51" t="s">
        <v>70</v>
      </c>
      <c r="F31" s="61">
        <v>500</v>
      </c>
      <c r="G31" s="45"/>
    </row>
    <row r="32" spans="1:7" s="5" customFormat="1">
      <c r="A32" s="48" t="s">
        <v>44</v>
      </c>
      <c r="B32" s="47" t="s">
        <v>7</v>
      </c>
      <c r="C32" s="6" t="s">
        <v>18</v>
      </c>
      <c r="D32" s="6"/>
      <c r="E32" s="49"/>
      <c r="F32" s="60">
        <f>SUBTOTAL(9,F33:F34)</f>
        <v>3000</v>
      </c>
      <c r="G32" s="57"/>
    </row>
    <row r="33" spans="1:7" s="5" customFormat="1" ht="37.5">
      <c r="A33" s="44" t="s">
        <v>95</v>
      </c>
      <c r="B33" s="47" t="s">
        <v>7</v>
      </c>
      <c r="C33" s="6" t="s">
        <v>18</v>
      </c>
      <c r="D33" s="80" t="s">
        <v>97</v>
      </c>
      <c r="E33" s="49"/>
      <c r="F33" s="60">
        <f>SUBTOTAL(9,F34)</f>
        <v>3000</v>
      </c>
      <c r="G33" s="57"/>
    </row>
    <row r="34" spans="1:7" s="5" customFormat="1">
      <c r="A34" s="44" t="s">
        <v>67</v>
      </c>
      <c r="B34" s="50" t="s">
        <v>7</v>
      </c>
      <c r="C34" s="36" t="s">
        <v>18</v>
      </c>
      <c r="D34" s="80" t="s">
        <v>97</v>
      </c>
      <c r="E34" s="51" t="s">
        <v>68</v>
      </c>
      <c r="F34" s="61">
        <v>3000</v>
      </c>
      <c r="G34" s="45"/>
    </row>
    <row r="35" spans="1:7" s="7" customFormat="1">
      <c r="A35" s="44" t="s">
        <v>11</v>
      </c>
      <c r="B35" s="47" t="s">
        <v>7</v>
      </c>
      <c r="C35" s="6" t="s">
        <v>59</v>
      </c>
      <c r="D35" s="6"/>
      <c r="E35" s="49"/>
      <c r="F35" s="60">
        <f>SUBTOTAL(9,F36:F50)</f>
        <v>102467</v>
      </c>
      <c r="G35" s="60"/>
    </row>
    <row r="36" spans="1:7" s="7" customFormat="1" ht="132" customHeight="1">
      <c r="A36" s="116" t="s">
        <v>163</v>
      </c>
      <c r="B36" s="47" t="s">
        <v>7</v>
      </c>
      <c r="C36" s="6" t="s">
        <v>59</v>
      </c>
      <c r="D36" s="6" t="s">
        <v>98</v>
      </c>
      <c r="E36" s="49"/>
      <c r="F36" s="60">
        <f>SUBTOTAL(9,F37:F38)</f>
        <v>5095</v>
      </c>
      <c r="G36" s="60"/>
    </row>
    <row r="37" spans="1:7" s="7" customFormat="1" ht="56.25">
      <c r="A37" s="99" t="s">
        <v>73</v>
      </c>
      <c r="B37" s="47" t="s">
        <v>7</v>
      </c>
      <c r="C37" s="6" t="s">
        <v>59</v>
      </c>
      <c r="D37" s="6" t="s">
        <v>98</v>
      </c>
      <c r="E37" s="49" t="s">
        <v>70</v>
      </c>
      <c r="F37" s="61">
        <v>4995</v>
      </c>
      <c r="G37" s="61"/>
    </row>
    <row r="38" spans="1:7" s="7" customFormat="1" ht="42.6" customHeight="1">
      <c r="A38" s="99" t="s">
        <v>74</v>
      </c>
      <c r="B38" s="47" t="s">
        <v>7</v>
      </c>
      <c r="C38" s="6" t="s">
        <v>59</v>
      </c>
      <c r="D38" s="6" t="s">
        <v>98</v>
      </c>
      <c r="E38" s="49" t="s">
        <v>71</v>
      </c>
      <c r="F38" s="61">
        <v>100</v>
      </c>
      <c r="G38" s="61"/>
    </row>
    <row r="39" spans="1:7" s="7" customFormat="1" ht="75">
      <c r="A39" s="113" t="s">
        <v>165</v>
      </c>
      <c r="B39" s="47" t="s">
        <v>7</v>
      </c>
      <c r="C39" s="6" t="s">
        <v>59</v>
      </c>
      <c r="D39" s="80" t="s">
        <v>99</v>
      </c>
      <c r="E39" s="49"/>
      <c r="F39" s="60">
        <f>SUBTOTAL(9,F40:F41)</f>
        <v>16945</v>
      </c>
      <c r="G39" s="57"/>
    </row>
    <row r="40" spans="1:7" s="7" customFormat="1" ht="56.25">
      <c r="A40" s="44" t="s">
        <v>73</v>
      </c>
      <c r="B40" s="47" t="s">
        <v>7</v>
      </c>
      <c r="C40" s="6" t="s">
        <v>59</v>
      </c>
      <c r="D40" s="80" t="s">
        <v>99</v>
      </c>
      <c r="E40" s="49" t="s">
        <v>70</v>
      </c>
      <c r="F40" s="61">
        <v>390</v>
      </c>
      <c r="G40" s="45"/>
    </row>
    <row r="41" spans="1:7" s="7" customFormat="1">
      <c r="A41" s="48" t="s">
        <v>90</v>
      </c>
      <c r="B41" s="47" t="s">
        <v>7</v>
      </c>
      <c r="C41" s="6" t="s">
        <v>59</v>
      </c>
      <c r="D41" s="80" t="s">
        <v>99</v>
      </c>
      <c r="E41" s="49" t="s">
        <v>16</v>
      </c>
      <c r="F41" s="61">
        <v>16555</v>
      </c>
      <c r="G41" s="61"/>
    </row>
    <row r="42" spans="1:7" s="7" customFormat="1" ht="75">
      <c r="A42" s="113" t="s">
        <v>142</v>
      </c>
      <c r="B42" s="47" t="s">
        <v>7</v>
      </c>
      <c r="C42" s="6" t="s">
        <v>59</v>
      </c>
      <c r="D42" s="80" t="s">
        <v>100</v>
      </c>
      <c r="E42" s="49"/>
      <c r="F42" s="60">
        <f>SUBTOTAL(9,F43)</f>
        <v>125</v>
      </c>
      <c r="G42" s="60"/>
    </row>
    <row r="43" spans="1:7" s="7" customFormat="1" ht="56.25">
      <c r="A43" s="48" t="s">
        <v>73</v>
      </c>
      <c r="B43" s="47" t="s">
        <v>7</v>
      </c>
      <c r="C43" s="6" t="s">
        <v>59</v>
      </c>
      <c r="D43" s="80" t="s">
        <v>100</v>
      </c>
      <c r="E43" s="49" t="s">
        <v>70</v>
      </c>
      <c r="F43" s="61">
        <v>125</v>
      </c>
      <c r="G43" s="45"/>
    </row>
    <row r="44" spans="1:7" s="7" customFormat="1" ht="75">
      <c r="A44" s="113" t="s">
        <v>152</v>
      </c>
      <c r="B44" s="47" t="s">
        <v>7</v>
      </c>
      <c r="C44" s="6" t="s">
        <v>59</v>
      </c>
      <c r="D44" s="80" t="s">
        <v>133</v>
      </c>
      <c r="E44" s="82"/>
      <c r="F44" s="60">
        <f>SUBTOTAL(9,F45:F45)</f>
        <v>5</v>
      </c>
      <c r="G44" s="60"/>
    </row>
    <row r="45" spans="1:7" s="7" customFormat="1" ht="56.25">
      <c r="A45" s="99" t="s">
        <v>73</v>
      </c>
      <c r="B45" s="47" t="s">
        <v>7</v>
      </c>
      <c r="C45" s="6" t="s">
        <v>59</v>
      </c>
      <c r="D45" s="80" t="s">
        <v>133</v>
      </c>
      <c r="E45" s="82" t="s">
        <v>70</v>
      </c>
      <c r="F45" s="61">
        <v>5</v>
      </c>
      <c r="G45" s="61"/>
    </row>
    <row r="46" spans="1:7" s="7" customFormat="1" ht="37.5">
      <c r="A46" s="44" t="s">
        <v>95</v>
      </c>
      <c r="B46" s="47" t="s">
        <v>7</v>
      </c>
      <c r="C46" s="6" t="s">
        <v>59</v>
      </c>
      <c r="D46" s="80" t="s">
        <v>97</v>
      </c>
      <c r="E46" s="49"/>
      <c r="F46" s="60">
        <f>SUBTOTAL(9,F47:F50)</f>
        <v>80297</v>
      </c>
      <c r="G46" s="60"/>
    </row>
    <row r="47" spans="1:7" s="7" customFormat="1" ht="37.5">
      <c r="A47" s="99" t="s">
        <v>78</v>
      </c>
      <c r="B47" s="47" t="s">
        <v>7</v>
      </c>
      <c r="C47" s="6" t="s">
        <v>59</v>
      </c>
      <c r="D47" s="80" t="s">
        <v>97</v>
      </c>
      <c r="E47" s="49" t="s">
        <v>77</v>
      </c>
      <c r="F47" s="61">
        <v>35500</v>
      </c>
      <c r="G47" s="45"/>
    </row>
    <row r="48" spans="1:7" s="7" customFormat="1" ht="56.25">
      <c r="A48" s="44" t="s">
        <v>86</v>
      </c>
      <c r="B48" s="47" t="s">
        <v>7</v>
      </c>
      <c r="C48" s="6" t="s">
        <v>59</v>
      </c>
      <c r="D48" s="80" t="s">
        <v>97</v>
      </c>
      <c r="E48" s="49" t="s">
        <v>69</v>
      </c>
      <c r="F48" s="61">
        <v>22452</v>
      </c>
      <c r="G48" s="45"/>
    </row>
    <row r="49" spans="1:7" s="7" customFormat="1" ht="56.25">
      <c r="A49" s="44" t="s">
        <v>73</v>
      </c>
      <c r="B49" s="47" t="s">
        <v>7</v>
      </c>
      <c r="C49" s="6" t="s">
        <v>59</v>
      </c>
      <c r="D49" s="80" t="s">
        <v>97</v>
      </c>
      <c r="E49" s="49" t="s">
        <v>70</v>
      </c>
      <c r="F49" s="61">
        <v>21375</v>
      </c>
      <c r="G49" s="45"/>
    </row>
    <row r="50" spans="1:7" s="7" customFormat="1" ht="37.5">
      <c r="A50" s="85" t="s">
        <v>74</v>
      </c>
      <c r="B50" s="52" t="s">
        <v>7</v>
      </c>
      <c r="C50" s="53" t="s">
        <v>59</v>
      </c>
      <c r="D50" s="80" t="s">
        <v>97</v>
      </c>
      <c r="E50" s="49" t="s">
        <v>71</v>
      </c>
      <c r="F50" s="61">
        <v>970</v>
      </c>
      <c r="G50" s="61"/>
    </row>
    <row r="51" spans="1:7" s="7" customFormat="1">
      <c r="A51" s="74" t="s">
        <v>20</v>
      </c>
      <c r="B51" s="75" t="s">
        <v>8</v>
      </c>
      <c r="C51" s="76"/>
      <c r="D51" s="76"/>
      <c r="E51" s="77"/>
      <c r="F51" s="78">
        <f>SUBTOTAL(9,F52:F54)</f>
        <v>180</v>
      </c>
      <c r="G51" s="79"/>
    </row>
    <row r="52" spans="1:7" s="7" customFormat="1" ht="37.5">
      <c r="A52" s="65" t="s">
        <v>21</v>
      </c>
      <c r="B52" s="66" t="s">
        <v>8</v>
      </c>
      <c r="C52" s="46" t="s">
        <v>12</v>
      </c>
      <c r="D52" s="46"/>
      <c r="E52" s="71"/>
      <c r="F52" s="69">
        <f>SUBTOTAL(9,F53:F54)</f>
        <v>180</v>
      </c>
      <c r="G52" s="70"/>
    </row>
    <row r="53" spans="1:7" s="7" customFormat="1" ht="37.5">
      <c r="A53" s="44" t="s">
        <v>95</v>
      </c>
      <c r="B53" s="47" t="s">
        <v>8</v>
      </c>
      <c r="C53" s="6" t="s">
        <v>12</v>
      </c>
      <c r="D53" s="80" t="s">
        <v>97</v>
      </c>
      <c r="E53" s="49"/>
      <c r="F53" s="60">
        <f>SUBTOTAL(9,F54)</f>
        <v>180</v>
      </c>
      <c r="G53" s="57"/>
    </row>
    <row r="54" spans="1:7" s="7" customFormat="1" ht="56.25">
      <c r="A54" s="72" t="s">
        <v>73</v>
      </c>
      <c r="B54" s="52" t="s">
        <v>8</v>
      </c>
      <c r="C54" s="53" t="s">
        <v>12</v>
      </c>
      <c r="D54" s="80" t="s">
        <v>97</v>
      </c>
      <c r="E54" s="54" t="s">
        <v>70</v>
      </c>
      <c r="F54" s="61">
        <v>180</v>
      </c>
      <c r="G54" s="45"/>
    </row>
    <row r="55" spans="1:7" s="10" customFormat="1" ht="37.5">
      <c r="A55" s="74" t="s">
        <v>23</v>
      </c>
      <c r="B55" s="75" t="s">
        <v>9</v>
      </c>
      <c r="C55" s="76"/>
      <c r="D55" s="76"/>
      <c r="E55" s="77"/>
      <c r="F55" s="78">
        <f>SUBTOTAL(9,F56:F64)</f>
        <v>4676</v>
      </c>
      <c r="G55" s="78">
        <f>SUBTOTAL(9,G56:G64)</f>
        <v>190</v>
      </c>
    </row>
    <row r="56" spans="1:7" s="12" customFormat="1" ht="75">
      <c r="A56" s="73" t="s">
        <v>22</v>
      </c>
      <c r="B56" s="66" t="s">
        <v>9</v>
      </c>
      <c r="C56" s="46" t="s">
        <v>24</v>
      </c>
      <c r="D56" s="46"/>
      <c r="E56" s="71"/>
      <c r="F56" s="69">
        <f>SUBTOTAL(9,F57:F58)</f>
        <v>986</v>
      </c>
      <c r="G56" s="70"/>
    </row>
    <row r="57" spans="1:7" ht="154.15" customHeight="1">
      <c r="A57" s="107" t="s">
        <v>166</v>
      </c>
      <c r="B57" s="47" t="s">
        <v>9</v>
      </c>
      <c r="C57" s="6" t="s">
        <v>24</v>
      </c>
      <c r="D57" s="80" t="s">
        <v>101</v>
      </c>
      <c r="E57" s="49"/>
      <c r="F57" s="60">
        <f>SUBTOTAL(9,F58:F58)</f>
        <v>986</v>
      </c>
      <c r="G57" s="57"/>
    </row>
    <row r="58" spans="1:7" ht="56.25">
      <c r="A58" s="99" t="s">
        <v>73</v>
      </c>
      <c r="B58" s="47" t="s">
        <v>9</v>
      </c>
      <c r="C58" s="6" t="s">
        <v>24</v>
      </c>
      <c r="D58" s="80" t="s">
        <v>101</v>
      </c>
      <c r="E58" s="49" t="s">
        <v>70</v>
      </c>
      <c r="F58" s="61">
        <v>986</v>
      </c>
      <c r="G58" s="45"/>
    </row>
    <row r="59" spans="1:7" ht="56.25">
      <c r="A59" s="99" t="s">
        <v>53</v>
      </c>
      <c r="B59" s="47" t="s">
        <v>9</v>
      </c>
      <c r="C59" s="6" t="s">
        <v>10</v>
      </c>
      <c r="D59" s="6"/>
      <c r="E59" s="49"/>
      <c r="F59" s="60">
        <f>SUBTOTAL(9,F60:F64)</f>
        <v>3690</v>
      </c>
      <c r="G59" s="60">
        <f>SUBTOTAL(9,G60:G64)</f>
        <v>190</v>
      </c>
    </row>
    <row r="60" spans="1:7" ht="93.75">
      <c r="A60" s="134" t="s">
        <v>158</v>
      </c>
      <c r="B60" s="47" t="s">
        <v>9</v>
      </c>
      <c r="C60" s="6" t="s">
        <v>10</v>
      </c>
      <c r="D60" s="80" t="s">
        <v>102</v>
      </c>
      <c r="E60" s="49"/>
      <c r="F60" s="60">
        <f>SUBTOTAL(9,F61:F62)</f>
        <v>3490</v>
      </c>
      <c r="G60" s="60">
        <f>SUBTOTAL(9,G61:G62)</f>
        <v>190</v>
      </c>
    </row>
    <row r="61" spans="1:7" ht="56.25">
      <c r="A61" s="48" t="s">
        <v>73</v>
      </c>
      <c r="B61" s="47" t="s">
        <v>9</v>
      </c>
      <c r="C61" s="6" t="s">
        <v>10</v>
      </c>
      <c r="D61" s="80" t="s">
        <v>102</v>
      </c>
      <c r="E61" s="49" t="s">
        <v>70</v>
      </c>
      <c r="F61" s="61">
        <v>2400</v>
      </c>
      <c r="G61" s="45"/>
    </row>
    <row r="62" spans="1:7" ht="79.900000000000006" customHeight="1">
      <c r="A62" s="48" t="s">
        <v>82</v>
      </c>
      <c r="B62" s="47" t="s">
        <v>9</v>
      </c>
      <c r="C62" s="6" t="s">
        <v>10</v>
      </c>
      <c r="D62" s="80" t="s">
        <v>102</v>
      </c>
      <c r="E62" s="49" t="s">
        <v>81</v>
      </c>
      <c r="F62" s="61">
        <v>1090</v>
      </c>
      <c r="G62" s="45">
        <v>190</v>
      </c>
    </row>
    <row r="63" spans="1:7" ht="114.6" customHeight="1">
      <c r="A63" s="99" t="s">
        <v>132</v>
      </c>
      <c r="B63" s="47" t="s">
        <v>9</v>
      </c>
      <c r="C63" s="6" t="s">
        <v>10</v>
      </c>
      <c r="D63" s="80" t="s">
        <v>127</v>
      </c>
      <c r="E63" s="82"/>
      <c r="F63" s="60">
        <f>SUBTOTAL(9,F64:F64)</f>
        <v>200</v>
      </c>
      <c r="G63" s="57"/>
    </row>
    <row r="64" spans="1:7" ht="60" customHeight="1">
      <c r="A64" s="99" t="s">
        <v>73</v>
      </c>
      <c r="B64" s="47" t="s">
        <v>9</v>
      </c>
      <c r="C64" s="6" t="s">
        <v>10</v>
      </c>
      <c r="D64" s="80" t="s">
        <v>127</v>
      </c>
      <c r="E64" s="82" t="s">
        <v>70</v>
      </c>
      <c r="F64" s="61">
        <v>200</v>
      </c>
      <c r="G64" s="45"/>
    </row>
    <row r="65" spans="1:7" s="12" customFormat="1">
      <c r="A65" s="74" t="s">
        <v>14</v>
      </c>
      <c r="B65" s="75" t="s">
        <v>12</v>
      </c>
      <c r="C65" s="76"/>
      <c r="D65" s="76"/>
      <c r="E65" s="77"/>
      <c r="F65" s="78">
        <f>SUBTOTAL(9,F66:F84)</f>
        <v>61023</v>
      </c>
      <c r="G65" s="78">
        <f>SUBTOTAL(9,G66:G84)</f>
        <v>2559</v>
      </c>
    </row>
    <row r="66" spans="1:7" s="12" customFormat="1">
      <c r="A66" s="44" t="s">
        <v>26</v>
      </c>
      <c r="B66" s="47" t="s">
        <v>12</v>
      </c>
      <c r="C66" s="6" t="s">
        <v>25</v>
      </c>
      <c r="D66" s="6"/>
      <c r="E66" s="49"/>
      <c r="F66" s="60">
        <f>SUBTOTAL(9,F67:F68)</f>
        <v>8049</v>
      </c>
      <c r="G66" s="57"/>
    </row>
    <row r="67" spans="1:7" s="12" customFormat="1" ht="131.25">
      <c r="A67" s="108" t="s">
        <v>160</v>
      </c>
      <c r="B67" s="47" t="s">
        <v>12</v>
      </c>
      <c r="C67" s="6" t="s">
        <v>25</v>
      </c>
      <c r="D67" s="80" t="s">
        <v>104</v>
      </c>
      <c r="E67" s="49"/>
      <c r="F67" s="60">
        <f>SUBTOTAL(9,F68:F68)</f>
        <v>8049</v>
      </c>
      <c r="G67" s="57"/>
    </row>
    <row r="68" spans="1:7" s="12" customFormat="1" ht="75">
      <c r="A68" s="99" t="s">
        <v>80</v>
      </c>
      <c r="B68" s="47" t="s">
        <v>12</v>
      </c>
      <c r="C68" s="6" t="s">
        <v>25</v>
      </c>
      <c r="D68" s="80" t="s">
        <v>104</v>
      </c>
      <c r="E68" s="49" t="s">
        <v>79</v>
      </c>
      <c r="F68" s="61">
        <v>8049</v>
      </c>
      <c r="G68" s="45"/>
    </row>
    <row r="69" spans="1:7" s="12" customFormat="1" ht="37.5">
      <c r="A69" s="99" t="s">
        <v>64</v>
      </c>
      <c r="B69" s="47" t="s">
        <v>12</v>
      </c>
      <c r="C69" s="6" t="s">
        <v>24</v>
      </c>
      <c r="D69" s="6"/>
      <c r="E69" s="49"/>
      <c r="F69" s="60">
        <f>SUBTOTAL(9,F70:F72)</f>
        <v>17265</v>
      </c>
      <c r="G69" s="60"/>
    </row>
    <row r="70" spans="1:7" ht="131.25">
      <c r="A70" s="108" t="s">
        <v>160</v>
      </c>
      <c r="B70" s="47" t="s">
        <v>12</v>
      </c>
      <c r="C70" s="6" t="s">
        <v>24</v>
      </c>
      <c r="D70" s="80" t="s">
        <v>104</v>
      </c>
      <c r="E70" s="49"/>
      <c r="F70" s="60">
        <f>SUBTOTAL(9,F71:F72)</f>
        <v>17265</v>
      </c>
      <c r="G70" s="60"/>
    </row>
    <row r="71" spans="1:7" ht="56.25">
      <c r="A71" s="100" t="s">
        <v>73</v>
      </c>
      <c r="B71" s="47" t="s">
        <v>12</v>
      </c>
      <c r="C71" s="6" t="s">
        <v>24</v>
      </c>
      <c r="D71" s="80" t="s">
        <v>104</v>
      </c>
      <c r="E71" s="49" t="s">
        <v>70</v>
      </c>
      <c r="F71" s="61">
        <v>15052</v>
      </c>
      <c r="G71" s="45"/>
    </row>
    <row r="72" spans="1:7">
      <c r="A72" s="99" t="s">
        <v>90</v>
      </c>
      <c r="B72" s="47" t="s">
        <v>12</v>
      </c>
      <c r="C72" s="6" t="s">
        <v>24</v>
      </c>
      <c r="D72" s="80" t="s">
        <v>104</v>
      </c>
      <c r="E72" s="49" t="s">
        <v>16</v>
      </c>
      <c r="F72" s="61">
        <v>2213</v>
      </c>
      <c r="G72" s="45"/>
    </row>
    <row r="73" spans="1:7" s="12" customFormat="1" ht="37.5">
      <c r="A73" s="99" t="s">
        <v>15</v>
      </c>
      <c r="B73" s="47" t="s">
        <v>12</v>
      </c>
      <c r="C73" s="6" t="s">
        <v>13</v>
      </c>
      <c r="D73" s="6"/>
      <c r="E73" s="49"/>
      <c r="F73" s="60">
        <f>SUBTOTAL(9,F74:F84)</f>
        <v>35709</v>
      </c>
      <c r="G73" s="60"/>
    </row>
    <row r="74" spans="1:7" s="12" customFormat="1" ht="93.75">
      <c r="A74" s="107" t="s">
        <v>149</v>
      </c>
      <c r="B74" s="47" t="s">
        <v>12</v>
      </c>
      <c r="C74" s="6" t="s">
        <v>13</v>
      </c>
      <c r="D74" s="80" t="s">
        <v>106</v>
      </c>
      <c r="E74" s="49"/>
      <c r="F74" s="60">
        <f>SUBTOTAL(9,F75:F75)</f>
        <v>4054</v>
      </c>
      <c r="G74" s="60"/>
    </row>
    <row r="75" spans="1:7" s="12" customFormat="1">
      <c r="A75" s="101" t="s">
        <v>92</v>
      </c>
      <c r="B75" s="47" t="s">
        <v>12</v>
      </c>
      <c r="C75" s="6" t="s">
        <v>13</v>
      </c>
      <c r="D75" s="80" t="s">
        <v>106</v>
      </c>
      <c r="E75" s="49" t="s">
        <v>91</v>
      </c>
      <c r="F75" s="61">
        <v>4054</v>
      </c>
      <c r="G75" s="45"/>
    </row>
    <row r="76" spans="1:7" s="12" customFormat="1" ht="131.44999999999999" customHeight="1">
      <c r="A76" s="116" t="s">
        <v>163</v>
      </c>
      <c r="B76" s="83" t="s">
        <v>12</v>
      </c>
      <c r="C76" s="81" t="s">
        <v>13</v>
      </c>
      <c r="D76" s="6" t="s">
        <v>98</v>
      </c>
      <c r="E76" s="82"/>
      <c r="F76" s="60">
        <f>SUBTOTAL(9,F77:F77)</f>
        <v>3719</v>
      </c>
      <c r="G76" s="60">
        <f>SUBTOTAL(9,G77:G77)</f>
        <v>2559</v>
      </c>
    </row>
    <row r="77" spans="1:7" s="12" customFormat="1" ht="56.25">
      <c r="A77" s="101" t="s">
        <v>73</v>
      </c>
      <c r="B77" s="83" t="s">
        <v>12</v>
      </c>
      <c r="C77" s="81" t="s">
        <v>13</v>
      </c>
      <c r="D77" s="6" t="s">
        <v>98</v>
      </c>
      <c r="E77" s="82" t="s">
        <v>70</v>
      </c>
      <c r="F77" s="61">
        <v>3719</v>
      </c>
      <c r="G77" s="45">
        <v>2559</v>
      </c>
    </row>
    <row r="78" spans="1:7" s="12" customFormat="1" ht="75">
      <c r="A78" s="113" t="s">
        <v>165</v>
      </c>
      <c r="B78" s="47" t="s">
        <v>12</v>
      </c>
      <c r="C78" s="6" t="s">
        <v>13</v>
      </c>
      <c r="D78" s="80" t="s">
        <v>99</v>
      </c>
      <c r="E78" s="49"/>
      <c r="F78" s="60">
        <f>SUBTOTAL(9,F79)</f>
        <v>1280</v>
      </c>
      <c r="G78" s="57"/>
    </row>
    <row r="79" spans="1:7" s="12" customFormat="1" ht="56.25">
      <c r="A79" s="48" t="s">
        <v>73</v>
      </c>
      <c r="B79" s="47" t="s">
        <v>12</v>
      </c>
      <c r="C79" s="6" t="s">
        <v>13</v>
      </c>
      <c r="D79" s="80" t="s">
        <v>99</v>
      </c>
      <c r="E79" s="49" t="s">
        <v>70</v>
      </c>
      <c r="F79" s="61">
        <v>1280</v>
      </c>
      <c r="G79" s="45"/>
    </row>
    <row r="80" spans="1:7" s="12" customFormat="1" ht="75">
      <c r="A80" s="117" t="s">
        <v>141</v>
      </c>
      <c r="B80" s="47" t="s">
        <v>12</v>
      </c>
      <c r="C80" s="6" t="s">
        <v>13</v>
      </c>
      <c r="D80" s="80" t="s">
        <v>105</v>
      </c>
      <c r="E80" s="49"/>
      <c r="F80" s="60">
        <f>SUBTOTAL(9,F81:F82)</f>
        <v>17837</v>
      </c>
      <c r="G80" s="57"/>
    </row>
    <row r="81" spans="1:7" s="12" customFormat="1" ht="56.25">
      <c r="A81" s="99" t="s">
        <v>73</v>
      </c>
      <c r="B81" s="47" t="s">
        <v>12</v>
      </c>
      <c r="C81" s="6" t="s">
        <v>13</v>
      </c>
      <c r="D81" s="80" t="s">
        <v>105</v>
      </c>
      <c r="E81" s="49" t="s">
        <v>70</v>
      </c>
      <c r="F81" s="61">
        <v>14337</v>
      </c>
      <c r="G81" s="45"/>
    </row>
    <row r="82" spans="1:7" s="12" customFormat="1">
      <c r="A82" s="99" t="s">
        <v>90</v>
      </c>
      <c r="B82" s="47" t="s">
        <v>12</v>
      </c>
      <c r="C82" s="6" t="s">
        <v>13</v>
      </c>
      <c r="D82" s="80" t="s">
        <v>105</v>
      </c>
      <c r="E82" s="49" t="s">
        <v>16</v>
      </c>
      <c r="F82" s="61">
        <v>3500</v>
      </c>
      <c r="G82" s="45"/>
    </row>
    <row r="83" spans="1:7" s="12" customFormat="1" ht="93.75">
      <c r="A83" s="107" t="s">
        <v>130</v>
      </c>
      <c r="B83" s="47" t="s">
        <v>12</v>
      </c>
      <c r="C83" s="6" t="s">
        <v>13</v>
      </c>
      <c r="D83" s="80" t="s">
        <v>103</v>
      </c>
      <c r="E83" s="49"/>
      <c r="F83" s="60">
        <f>SUBTOTAL(9,F84:F84)</f>
        <v>8819</v>
      </c>
      <c r="G83" s="60"/>
    </row>
    <row r="84" spans="1:7" s="12" customFormat="1" ht="56.25">
      <c r="A84" s="48" t="s">
        <v>73</v>
      </c>
      <c r="B84" s="47" t="s">
        <v>12</v>
      </c>
      <c r="C84" s="6" t="s">
        <v>13</v>
      </c>
      <c r="D84" s="80" t="s">
        <v>103</v>
      </c>
      <c r="E84" s="49" t="s">
        <v>70</v>
      </c>
      <c r="F84" s="61">
        <v>8819</v>
      </c>
      <c r="G84" s="45"/>
    </row>
    <row r="85" spans="1:7" s="12" customFormat="1">
      <c r="A85" s="74" t="s">
        <v>27</v>
      </c>
      <c r="B85" s="75" t="s">
        <v>28</v>
      </c>
      <c r="C85" s="76"/>
      <c r="D85" s="76"/>
      <c r="E85" s="77"/>
      <c r="F85" s="78">
        <f>SUBTOTAL(9,F86:F111)</f>
        <v>453989</v>
      </c>
      <c r="G85" s="78">
        <f>SUBTOTAL(9,G86:G111)</f>
        <v>203517</v>
      </c>
    </row>
    <row r="86" spans="1:7" s="12" customFormat="1">
      <c r="A86" s="65" t="s">
        <v>58</v>
      </c>
      <c r="B86" s="66" t="s">
        <v>28</v>
      </c>
      <c r="C86" s="46" t="s">
        <v>7</v>
      </c>
      <c r="D86" s="46"/>
      <c r="E86" s="71"/>
      <c r="F86" s="69">
        <f>SUBTOTAL(9,F87:F92)</f>
        <v>238560</v>
      </c>
      <c r="G86" s="69">
        <f>SUBTOTAL(9,G87:G92)</f>
        <v>193605</v>
      </c>
    </row>
    <row r="87" spans="1:7" s="12" customFormat="1" ht="112.5">
      <c r="A87" s="99" t="s">
        <v>155</v>
      </c>
      <c r="B87" s="47" t="s">
        <v>28</v>
      </c>
      <c r="C87" s="6" t="s">
        <v>7</v>
      </c>
      <c r="D87" s="80" t="s">
        <v>126</v>
      </c>
      <c r="E87" s="49"/>
      <c r="F87" s="60">
        <f>SUBTOTAL(9,F88:F88)</f>
        <v>150</v>
      </c>
      <c r="G87" s="57"/>
    </row>
    <row r="88" spans="1:7" s="12" customFormat="1" ht="56.25">
      <c r="A88" s="44" t="s">
        <v>73</v>
      </c>
      <c r="B88" s="47" t="s">
        <v>28</v>
      </c>
      <c r="C88" s="6" t="s">
        <v>7</v>
      </c>
      <c r="D88" s="80" t="s">
        <v>126</v>
      </c>
      <c r="E88" s="49" t="s">
        <v>70</v>
      </c>
      <c r="F88" s="61">
        <v>150</v>
      </c>
      <c r="G88" s="45"/>
    </row>
    <row r="89" spans="1:7" s="10" customFormat="1" ht="93.75">
      <c r="A89" s="107" t="s">
        <v>130</v>
      </c>
      <c r="B89" s="47" t="s">
        <v>28</v>
      </c>
      <c r="C89" s="6" t="s">
        <v>7</v>
      </c>
      <c r="D89" s="80" t="s">
        <v>103</v>
      </c>
      <c r="E89" s="49"/>
      <c r="F89" s="60">
        <f>SUBTOTAL(9,F90:F90)</f>
        <v>1600</v>
      </c>
      <c r="G89" s="57"/>
    </row>
    <row r="90" spans="1:7" ht="75">
      <c r="A90" s="99" t="s">
        <v>80</v>
      </c>
      <c r="B90" s="47" t="s">
        <v>28</v>
      </c>
      <c r="C90" s="6" t="s">
        <v>7</v>
      </c>
      <c r="D90" s="80" t="s">
        <v>103</v>
      </c>
      <c r="E90" s="49" t="s">
        <v>79</v>
      </c>
      <c r="F90" s="61">
        <v>1600</v>
      </c>
      <c r="G90" s="45"/>
    </row>
    <row r="91" spans="1:7" ht="111" customHeight="1">
      <c r="A91" s="116" t="s">
        <v>154</v>
      </c>
      <c r="B91" s="6" t="s">
        <v>28</v>
      </c>
      <c r="C91" s="81" t="s">
        <v>7</v>
      </c>
      <c r="D91" s="80" t="s">
        <v>129</v>
      </c>
      <c r="E91" s="82"/>
      <c r="F91" s="60">
        <f>SUBTOTAL(9,F92:F92)</f>
        <v>236810</v>
      </c>
      <c r="G91" s="60">
        <f>SUBTOTAL(9,G92:G92)</f>
        <v>193605</v>
      </c>
    </row>
    <row r="92" spans="1:7">
      <c r="A92" s="99" t="s">
        <v>124</v>
      </c>
      <c r="B92" s="6" t="s">
        <v>28</v>
      </c>
      <c r="C92" s="81" t="s">
        <v>7</v>
      </c>
      <c r="D92" s="80" t="s">
        <v>129</v>
      </c>
      <c r="E92" s="82" t="s">
        <v>87</v>
      </c>
      <c r="F92" s="61">
        <v>236810</v>
      </c>
      <c r="G92" s="61">
        <v>193605</v>
      </c>
    </row>
    <row r="93" spans="1:7">
      <c r="A93" s="99" t="s">
        <v>123</v>
      </c>
      <c r="B93" s="66" t="s">
        <v>28</v>
      </c>
      <c r="C93" s="46" t="s">
        <v>8</v>
      </c>
      <c r="D93" s="46"/>
      <c r="E93" s="71"/>
      <c r="F93" s="69">
        <f>SUBTOTAL(9,F94:F95)</f>
        <v>1200</v>
      </c>
      <c r="G93" s="69">
        <f>SUBTOTAL(9,G94:G95)</f>
        <v>0</v>
      </c>
    </row>
    <row r="94" spans="1:7" ht="75">
      <c r="A94" s="107" t="s">
        <v>131</v>
      </c>
      <c r="B94" s="47" t="s">
        <v>28</v>
      </c>
      <c r="C94" s="6" t="s">
        <v>8</v>
      </c>
      <c r="D94" s="80" t="s">
        <v>125</v>
      </c>
      <c r="E94" s="49"/>
      <c r="F94" s="60">
        <f>SUBTOTAL(9,F95:F95)</f>
        <v>1200</v>
      </c>
      <c r="G94" s="57"/>
    </row>
    <row r="95" spans="1:7" ht="56.25">
      <c r="A95" s="44" t="s">
        <v>73</v>
      </c>
      <c r="B95" s="47" t="s">
        <v>28</v>
      </c>
      <c r="C95" s="6" t="s">
        <v>8</v>
      </c>
      <c r="D95" s="80" t="s">
        <v>125</v>
      </c>
      <c r="E95" s="49" t="s">
        <v>70</v>
      </c>
      <c r="F95" s="61">
        <v>1200</v>
      </c>
      <c r="G95" s="45"/>
    </row>
    <row r="96" spans="1:7">
      <c r="A96" s="99" t="s">
        <v>29</v>
      </c>
      <c r="B96" s="47" t="s">
        <v>28</v>
      </c>
      <c r="C96" s="6" t="s">
        <v>9</v>
      </c>
      <c r="D96" s="6"/>
      <c r="E96" s="49"/>
      <c r="F96" s="60">
        <f>SUBTOTAL(9,F97:F101)</f>
        <v>194947</v>
      </c>
      <c r="G96" s="60">
        <f>SUBTOTAL(9,G97:G101)</f>
        <v>7549</v>
      </c>
    </row>
    <row r="97" spans="1:7" ht="93.75">
      <c r="A97" s="107" t="s">
        <v>130</v>
      </c>
      <c r="B97" s="47" t="s">
        <v>28</v>
      </c>
      <c r="C97" s="6" t="s">
        <v>9</v>
      </c>
      <c r="D97" s="80" t="s">
        <v>103</v>
      </c>
      <c r="E97" s="96"/>
      <c r="F97" s="97">
        <f>SUBTOTAL(9,F98:F99)</f>
        <v>183650</v>
      </c>
      <c r="G97" s="97"/>
    </row>
    <row r="98" spans="1:7" ht="56.25">
      <c r="A98" s="44" t="s">
        <v>73</v>
      </c>
      <c r="B98" s="47" t="s">
        <v>28</v>
      </c>
      <c r="C98" s="6" t="s">
        <v>9</v>
      </c>
      <c r="D98" s="80" t="s">
        <v>103</v>
      </c>
      <c r="E98" s="49" t="s">
        <v>70</v>
      </c>
      <c r="F98" s="61">
        <v>8769</v>
      </c>
      <c r="G98" s="45"/>
    </row>
    <row r="99" spans="1:7">
      <c r="A99" s="48" t="s">
        <v>90</v>
      </c>
      <c r="B99" s="47" t="s">
        <v>28</v>
      </c>
      <c r="C99" s="6" t="s">
        <v>9</v>
      </c>
      <c r="D99" s="80" t="s">
        <v>103</v>
      </c>
      <c r="E99" s="49" t="s">
        <v>16</v>
      </c>
      <c r="F99" s="61">
        <v>174881</v>
      </c>
      <c r="G99" s="61"/>
    </row>
    <row r="100" spans="1:7" ht="93.75">
      <c r="A100" s="113" t="s">
        <v>134</v>
      </c>
      <c r="B100" s="47" t="s">
        <v>28</v>
      </c>
      <c r="C100" s="6" t="s">
        <v>9</v>
      </c>
      <c r="D100" s="80" t="s">
        <v>122</v>
      </c>
      <c r="E100" s="49"/>
      <c r="F100" s="60">
        <f>SUBTOTAL(9,F101:F101)</f>
        <v>11297</v>
      </c>
      <c r="G100" s="60">
        <f>SUBTOTAL(9,G101:G101)</f>
        <v>7549</v>
      </c>
    </row>
    <row r="101" spans="1:7" ht="56.25">
      <c r="A101" s="101" t="s">
        <v>73</v>
      </c>
      <c r="B101" s="47" t="s">
        <v>28</v>
      </c>
      <c r="C101" s="6" t="s">
        <v>9</v>
      </c>
      <c r="D101" s="80" t="s">
        <v>122</v>
      </c>
      <c r="E101" s="49" t="s">
        <v>70</v>
      </c>
      <c r="F101" s="61">
        <v>11297</v>
      </c>
      <c r="G101" s="61">
        <v>7549</v>
      </c>
    </row>
    <row r="102" spans="1:7" ht="37.5">
      <c r="A102" s="101" t="s">
        <v>30</v>
      </c>
      <c r="B102" s="83" t="s">
        <v>28</v>
      </c>
      <c r="C102" s="6" t="s">
        <v>28</v>
      </c>
      <c r="D102" s="6"/>
      <c r="E102" s="49"/>
      <c r="F102" s="60">
        <f>SUBTOTAL(9,F103:F111)</f>
        <v>19282</v>
      </c>
      <c r="G102" s="60">
        <f>SUBTOTAL(9,G103:G111)</f>
        <v>2363</v>
      </c>
    </row>
    <row r="103" spans="1:7" ht="93.75">
      <c r="A103" s="107" t="s">
        <v>130</v>
      </c>
      <c r="B103" s="83" t="s">
        <v>28</v>
      </c>
      <c r="C103" s="81" t="s">
        <v>28</v>
      </c>
      <c r="D103" s="80" t="s">
        <v>103</v>
      </c>
      <c r="E103" s="82"/>
      <c r="F103" s="60">
        <f>SUBTOTAL(9,F104:F106)</f>
        <v>16919</v>
      </c>
      <c r="G103" s="60"/>
    </row>
    <row r="104" spans="1:7" ht="37.5">
      <c r="A104" s="101" t="s">
        <v>78</v>
      </c>
      <c r="B104" s="83" t="s">
        <v>28</v>
      </c>
      <c r="C104" s="81" t="s">
        <v>28</v>
      </c>
      <c r="D104" s="80" t="s">
        <v>103</v>
      </c>
      <c r="E104" s="82" t="s">
        <v>77</v>
      </c>
      <c r="F104" s="61">
        <v>14439</v>
      </c>
      <c r="G104" s="61"/>
    </row>
    <row r="105" spans="1:7" ht="56.25">
      <c r="A105" s="86" t="s">
        <v>73</v>
      </c>
      <c r="B105" s="83" t="s">
        <v>28</v>
      </c>
      <c r="C105" s="81" t="s">
        <v>28</v>
      </c>
      <c r="D105" s="80" t="s">
        <v>103</v>
      </c>
      <c r="E105" s="82" t="s">
        <v>70</v>
      </c>
      <c r="F105" s="61">
        <v>1617</v>
      </c>
      <c r="G105" s="61"/>
    </row>
    <row r="106" spans="1:7" ht="37.5">
      <c r="A106" s="86" t="s">
        <v>74</v>
      </c>
      <c r="B106" s="83" t="s">
        <v>28</v>
      </c>
      <c r="C106" s="81" t="s">
        <v>28</v>
      </c>
      <c r="D106" s="80" t="s">
        <v>103</v>
      </c>
      <c r="E106" s="82" t="s">
        <v>71</v>
      </c>
      <c r="F106" s="61">
        <v>863</v>
      </c>
      <c r="G106" s="61"/>
    </row>
    <row r="107" spans="1:7" ht="93.75" hidden="1">
      <c r="A107" s="113" t="s">
        <v>134</v>
      </c>
      <c r="B107" s="47" t="s">
        <v>28</v>
      </c>
      <c r="C107" s="81" t="s">
        <v>28</v>
      </c>
      <c r="D107" s="80" t="s">
        <v>122</v>
      </c>
      <c r="E107" s="49"/>
      <c r="F107" s="60">
        <f>SUBTOTAL(9,F108:F108)</f>
        <v>0</v>
      </c>
      <c r="G107" s="60"/>
    </row>
    <row r="108" spans="1:7" ht="56.25" hidden="1">
      <c r="A108" s="101" t="s">
        <v>73</v>
      </c>
      <c r="B108" s="47" t="s">
        <v>28</v>
      </c>
      <c r="C108" s="81" t="s">
        <v>28</v>
      </c>
      <c r="D108" s="80" t="s">
        <v>122</v>
      </c>
      <c r="E108" s="49" t="s">
        <v>70</v>
      </c>
      <c r="F108" s="61"/>
      <c r="G108" s="61"/>
    </row>
    <row r="109" spans="1:7" ht="37.5">
      <c r="A109" s="101" t="s">
        <v>95</v>
      </c>
      <c r="B109" s="47" t="s">
        <v>28</v>
      </c>
      <c r="C109" s="6" t="s">
        <v>28</v>
      </c>
      <c r="D109" s="80" t="s">
        <v>97</v>
      </c>
      <c r="E109" s="118"/>
      <c r="F109" s="60">
        <f>SUBTOTAL(9,F110:F111)</f>
        <v>2363</v>
      </c>
      <c r="G109" s="60">
        <f>SUBTOTAL(9,G110:G111)</f>
        <v>2363</v>
      </c>
    </row>
    <row r="110" spans="1:7" ht="37.5">
      <c r="A110" s="101" t="s">
        <v>78</v>
      </c>
      <c r="B110" s="47" t="s">
        <v>28</v>
      </c>
      <c r="C110" s="6" t="s">
        <v>28</v>
      </c>
      <c r="D110" s="80" t="s">
        <v>97</v>
      </c>
      <c r="E110" s="82" t="s">
        <v>77</v>
      </c>
      <c r="F110" s="61">
        <v>35</v>
      </c>
      <c r="G110" s="61">
        <v>35</v>
      </c>
    </row>
    <row r="111" spans="1:7" ht="56.25">
      <c r="A111" s="86" t="s">
        <v>73</v>
      </c>
      <c r="B111" s="119" t="s">
        <v>28</v>
      </c>
      <c r="C111" s="120" t="s">
        <v>28</v>
      </c>
      <c r="D111" s="121" t="s">
        <v>97</v>
      </c>
      <c r="E111" s="118" t="s">
        <v>70</v>
      </c>
      <c r="F111" s="110">
        <v>2328</v>
      </c>
      <c r="G111" s="110">
        <v>2328</v>
      </c>
    </row>
    <row r="112" spans="1:7">
      <c r="A112" s="74" t="s">
        <v>32</v>
      </c>
      <c r="B112" s="75" t="s">
        <v>31</v>
      </c>
      <c r="C112" s="76"/>
      <c r="D112" s="76"/>
      <c r="E112" s="77"/>
      <c r="F112" s="78">
        <f>SUBTOTAL(9,F113:F120)</f>
        <v>6233</v>
      </c>
      <c r="G112" s="78"/>
    </row>
    <row r="113" spans="1:9" ht="37.5">
      <c r="A113" s="99" t="s">
        <v>135</v>
      </c>
      <c r="B113" s="66" t="s">
        <v>31</v>
      </c>
      <c r="C113" s="46" t="s">
        <v>8</v>
      </c>
      <c r="D113" s="46"/>
      <c r="E113" s="71"/>
      <c r="F113" s="69">
        <f>SUBTOTAL(9,F114:F115)</f>
        <v>4303</v>
      </c>
      <c r="G113" s="69"/>
    </row>
    <row r="114" spans="1:9" ht="75">
      <c r="A114" s="107" t="s">
        <v>131</v>
      </c>
      <c r="B114" s="47" t="s">
        <v>31</v>
      </c>
      <c r="C114" s="6" t="s">
        <v>8</v>
      </c>
      <c r="D114" s="80" t="s">
        <v>125</v>
      </c>
      <c r="E114" s="49"/>
      <c r="F114" s="60">
        <f>SUBTOTAL(9,F115)</f>
        <v>4303</v>
      </c>
      <c r="G114" s="60"/>
    </row>
    <row r="115" spans="1:9">
      <c r="A115" s="99" t="s">
        <v>124</v>
      </c>
      <c r="B115" s="52" t="s">
        <v>31</v>
      </c>
      <c r="C115" s="53" t="s">
        <v>8</v>
      </c>
      <c r="D115" s="80" t="s">
        <v>125</v>
      </c>
      <c r="E115" s="54" t="s">
        <v>87</v>
      </c>
      <c r="F115" s="61">
        <v>4303</v>
      </c>
      <c r="G115" s="45"/>
    </row>
    <row r="116" spans="1:9" ht="37.5">
      <c r="A116" s="85" t="s">
        <v>33</v>
      </c>
      <c r="B116" s="83" t="s">
        <v>31</v>
      </c>
      <c r="C116" s="6" t="s">
        <v>28</v>
      </c>
      <c r="D116" s="46"/>
      <c r="E116" s="49"/>
      <c r="F116" s="69">
        <f>SUBTOTAL(9,F117:F120)</f>
        <v>1930</v>
      </c>
      <c r="G116" s="69"/>
    </row>
    <row r="117" spans="1:9" ht="75">
      <c r="A117" s="107" t="s">
        <v>140</v>
      </c>
      <c r="B117" s="47" t="s">
        <v>31</v>
      </c>
      <c r="C117" s="6" t="s">
        <v>28</v>
      </c>
      <c r="D117" s="80" t="s">
        <v>107</v>
      </c>
      <c r="E117" s="49"/>
      <c r="F117" s="60">
        <f>SUBTOTAL(9,F118:F118)</f>
        <v>650</v>
      </c>
      <c r="G117" s="60"/>
    </row>
    <row r="118" spans="1:9" ht="56.25">
      <c r="A118" s="72" t="s">
        <v>73</v>
      </c>
      <c r="B118" s="52" t="s">
        <v>31</v>
      </c>
      <c r="C118" s="53" t="s">
        <v>28</v>
      </c>
      <c r="D118" s="80" t="s">
        <v>107</v>
      </c>
      <c r="E118" s="54" t="s">
        <v>70</v>
      </c>
      <c r="F118" s="61">
        <v>650</v>
      </c>
      <c r="G118" s="45"/>
    </row>
    <row r="119" spans="1:9" ht="93.75">
      <c r="A119" s="107" t="s">
        <v>130</v>
      </c>
      <c r="B119" s="47" t="s">
        <v>31</v>
      </c>
      <c r="C119" s="6" t="s">
        <v>28</v>
      </c>
      <c r="D119" s="80" t="s">
        <v>103</v>
      </c>
      <c r="E119" s="49"/>
      <c r="F119" s="60">
        <f>SUBTOTAL(9,F120:F120)</f>
        <v>1280</v>
      </c>
      <c r="G119" s="60"/>
    </row>
    <row r="120" spans="1:9">
      <c r="A120" s="109" t="s">
        <v>90</v>
      </c>
      <c r="B120" s="52" t="s">
        <v>31</v>
      </c>
      <c r="C120" s="53" t="s">
        <v>28</v>
      </c>
      <c r="D120" s="80" t="s">
        <v>103</v>
      </c>
      <c r="E120" s="112" t="s">
        <v>16</v>
      </c>
      <c r="F120" s="110">
        <v>1280</v>
      </c>
      <c r="G120" s="111"/>
    </row>
    <row r="121" spans="1:9">
      <c r="A121" s="74" t="s">
        <v>34</v>
      </c>
      <c r="B121" s="75" t="s">
        <v>17</v>
      </c>
      <c r="C121" s="76"/>
      <c r="D121" s="76"/>
      <c r="E121" s="77"/>
      <c r="F121" s="78">
        <f>SUBTOTAL(9,F122:F173)</f>
        <v>184886</v>
      </c>
      <c r="G121" s="78">
        <f>SUBTOTAL(9,G122:G173)</f>
        <v>24778</v>
      </c>
    </row>
    <row r="122" spans="1:9">
      <c r="A122" s="65" t="s">
        <v>35</v>
      </c>
      <c r="B122" s="66" t="s">
        <v>17</v>
      </c>
      <c r="C122" s="46" t="s">
        <v>7</v>
      </c>
      <c r="D122" s="46"/>
      <c r="E122" s="71"/>
      <c r="F122" s="69">
        <f>SUBTOTAL(9,F123:F131)</f>
        <v>45015</v>
      </c>
      <c r="G122" s="69">
        <f>SUBTOTAL(9,G123:G131)</f>
        <v>3164</v>
      </c>
    </row>
    <row r="123" spans="1:9" ht="131.44999999999999" hidden="1" customHeight="1">
      <c r="A123" s="135" t="s">
        <v>150</v>
      </c>
      <c r="B123" s="66" t="s">
        <v>17</v>
      </c>
      <c r="C123" s="46" t="s">
        <v>7</v>
      </c>
      <c r="D123" s="6" t="s">
        <v>136</v>
      </c>
      <c r="E123" s="71"/>
      <c r="F123" s="60">
        <f>SUBTOTAL(9,F124)</f>
        <v>0</v>
      </c>
      <c r="G123" s="57"/>
    </row>
    <row r="124" spans="1:9" ht="56.25" hidden="1">
      <c r="A124" s="44" t="s">
        <v>73</v>
      </c>
      <c r="B124" s="66" t="s">
        <v>17</v>
      </c>
      <c r="C124" s="46" t="s">
        <v>7</v>
      </c>
      <c r="D124" s="6" t="s">
        <v>136</v>
      </c>
      <c r="E124" s="49" t="s">
        <v>70</v>
      </c>
      <c r="F124" s="61"/>
      <c r="G124" s="45"/>
    </row>
    <row r="125" spans="1:9" ht="132.6" customHeight="1">
      <c r="A125" s="116" t="s">
        <v>163</v>
      </c>
      <c r="B125" s="47" t="s">
        <v>17</v>
      </c>
      <c r="C125" s="6" t="s">
        <v>7</v>
      </c>
      <c r="D125" s="6" t="s">
        <v>98</v>
      </c>
      <c r="E125" s="49"/>
      <c r="F125" s="60">
        <f>SUBTOTAL(9,F126:F127)</f>
        <v>44609</v>
      </c>
      <c r="G125" s="60">
        <f>SUBTOTAL(9,G126:G127)</f>
        <v>3164</v>
      </c>
      <c r="I125" s="87"/>
    </row>
    <row r="126" spans="1:9" ht="56.25">
      <c r="A126" s="44" t="s">
        <v>73</v>
      </c>
      <c r="B126" s="47" t="s">
        <v>17</v>
      </c>
      <c r="C126" s="6" t="s">
        <v>7</v>
      </c>
      <c r="D126" s="6" t="s">
        <v>98</v>
      </c>
      <c r="E126" s="49" t="s">
        <v>70</v>
      </c>
      <c r="F126" s="61">
        <v>28745</v>
      </c>
      <c r="G126" s="61"/>
    </row>
    <row r="127" spans="1:9" ht="75">
      <c r="A127" s="44" t="s">
        <v>82</v>
      </c>
      <c r="B127" s="47" t="s">
        <v>17</v>
      </c>
      <c r="C127" s="6" t="s">
        <v>7</v>
      </c>
      <c r="D127" s="6" t="s">
        <v>98</v>
      </c>
      <c r="E127" s="49" t="s">
        <v>81</v>
      </c>
      <c r="F127" s="61">
        <v>15864</v>
      </c>
      <c r="G127" s="45">
        <v>3164</v>
      </c>
    </row>
    <row r="128" spans="1:9" ht="93.75">
      <c r="A128" s="114" t="s">
        <v>128</v>
      </c>
      <c r="B128" s="47" t="s">
        <v>17</v>
      </c>
      <c r="C128" s="6" t="s">
        <v>7</v>
      </c>
      <c r="D128" s="6" t="s">
        <v>118</v>
      </c>
      <c r="E128" s="49"/>
      <c r="F128" s="60">
        <f>SUBTOTAL(9,F129)</f>
        <v>106</v>
      </c>
      <c r="G128" s="57"/>
    </row>
    <row r="129" spans="1:7" ht="56.25">
      <c r="A129" s="44" t="s">
        <v>73</v>
      </c>
      <c r="B129" s="47" t="s">
        <v>17</v>
      </c>
      <c r="C129" s="6" t="s">
        <v>7</v>
      </c>
      <c r="D129" s="6" t="s">
        <v>118</v>
      </c>
      <c r="E129" s="49" t="s">
        <v>70</v>
      </c>
      <c r="F129" s="61">
        <v>106</v>
      </c>
      <c r="G129" s="45"/>
    </row>
    <row r="130" spans="1:7" ht="93.75">
      <c r="A130" s="107" t="s">
        <v>137</v>
      </c>
      <c r="B130" s="47" t="s">
        <v>17</v>
      </c>
      <c r="C130" s="6" t="s">
        <v>7</v>
      </c>
      <c r="D130" s="6" t="s">
        <v>108</v>
      </c>
      <c r="E130" s="49"/>
      <c r="F130" s="60">
        <f>SUBTOTAL(9,F131)</f>
        <v>300</v>
      </c>
      <c r="G130" s="57"/>
    </row>
    <row r="131" spans="1:7" ht="56.25">
      <c r="A131" s="44" t="s">
        <v>73</v>
      </c>
      <c r="B131" s="47" t="s">
        <v>17</v>
      </c>
      <c r="C131" s="6" t="s">
        <v>7</v>
      </c>
      <c r="D131" s="6" t="s">
        <v>108</v>
      </c>
      <c r="E131" s="49" t="s">
        <v>70</v>
      </c>
      <c r="F131" s="61">
        <v>300</v>
      </c>
      <c r="G131" s="45"/>
    </row>
    <row r="132" spans="1:7">
      <c r="A132" s="44" t="s">
        <v>36</v>
      </c>
      <c r="B132" s="47" t="s">
        <v>17</v>
      </c>
      <c r="C132" s="6" t="s">
        <v>8</v>
      </c>
      <c r="D132" s="6"/>
      <c r="E132" s="49"/>
      <c r="F132" s="60">
        <f>SUBTOTAL(9,F133:F142)</f>
        <v>62675</v>
      </c>
      <c r="G132" s="60"/>
    </row>
    <row r="133" spans="1:7" ht="78" customHeight="1">
      <c r="A133" s="137" t="s">
        <v>161</v>
      </c>
      <c r="B133" s="47" t="s">
        <v>17</v>
      </c>
      <c r="C133" s="47" t="s">
        <v>8</v>
      </c>
      <c r="D133" s="6" t="s">
        <v>145</v>
      </c>
      <c r="E133" s="49"/>
      <c r="F133" s="60">
        <f>SUBTOTAL(9,F134)</f>
        <v>200</v>
      </c>
      <c r="G133" s="57"/>
    </row>
    <row r="134" spans="1:7" ht="56.25">
      <c r="A134" s="99" t="s">
        <v>73</v>
      </c>
      <c r="B134" s="47" t="s">
        <v>17</v>
      </c>
      <c r="C134" s="47" t="s">
        <v>8</v>
      </c>
      <c r="D134" s="6" t="s">
        <v>145</v>
      </c>
      <c r="E134" s="49" t="s">
        <v>70</v>
      </c>
      <c r="F134" s="61">
        <v>200</v>
      </c>
      <c r="G134" s="61"/>
    </row>
    <row r="135" spans="1:7" ht="130.15" customHeight="1">
      <c r="A135" s="116" t="s">
        <v>163</v>
      </c>
      <c r="B135" s="47" t="s">
        <v>17</v>
      </c>
      <c r="C135" s="6" t="s">
        <v>8</v>
      </c>
      <c r="D135" s="6" t="s">
        <v>98</v>
      </c>
      <c r="E135" s="49"/>
      <c r="F135" s="60">
        <f>SUBTOTAL(9,F136)</f>
        <v>59030</v>
      </c>
      <c r="G135" s="57"/>
    </row>
    <row r="136" spans="1:7" ht="56.25">
      <c r="A136" s="99" t="s">
        <v>73</v>
      </c>
      <c r="B136" s="47" t="s">
        <v>17</v>
      </c>
      <c r="C136" s="6" t="s">
        <v>8</v>
      </c>
      <c r="D136" s="6" t="s">
        <v>98</v>
      </c>
      <c r="E136" s="49" t="s">
        <v>70</v>
      </c>
      <c r="F136" s="61">
        <v>59030</v>
      </c>
      <c r="G136" s="61"/>
    </row>
    <row r="137" spans="1:7" ht="93.75">
      <c r="A137" s="114" t="s">
        <v>128</v>
      </c>
      <c r="B137" s="47" t="s">
        <v>17</v>
      </c>
      <c r="C137" s="6" t="s">
        <v>8</v>
      </c>
      <c r="D137" s="6" t="s">
        <v>118</v>
      </c>
      <c r="E137" s="49"/>
      <c r="F137" s="60">
        <f>SUBTOTAL(9,F138)</f>
        <v>106</v>
      </c>
      <c r="G137" s="57"/>
    </row>
    <row r="138" spans="1:7" ht="56.25">
      <c r="A138" s="44" t="s">
        <v>73</v>
      </c>
      <c r="B138" s="47" t="s">
        <v>17</v>
      </c>
      <c r="C138" s="6" t="s">
        <v>8</v>
      </c>
      <c r="D138" s="6" t="s">
        <v>118</v>
      </c>
      <c r="E138" s="49" t="s">
        <v>70</v>
      </c>
      <c r="F138" s="61">
        <v>106</v>
      </c>
      <c r="G138" s="45"/>
    </row>
    <row r="139" spans="1:7" ht="93.75">
      <c r="A139" s="107" t="s">
        <v>137</v>
      </c>
      <c r="B139" s="47" t="s">
        <v>17</v>
      </c>
      <c r="C139" s="6" t="s">
        <v>8</v>
      </c>
      <c r="D139" s="6" t="s">
        <v>108</v>
      </c>
      <c r="E139" s="49"/>
      <c r="F139" s="60">
        <f>SUBTOTAL(9,F140)</f>
        <v>3250</v>
      </c>
      <c r="G139" s="60"/>
    </row>
    <row r="140" spans="1:7" ht="56.25">
      <c r="A140" s="99" t="s">
        <v>73</v>
      </c>
      <c r="B140" s="47" t="s">
        <v>17</v>
      </c>
      <c r="C140" s="6" t="s">
        <v>8</v>
      </c>
      <c r="D140" s="6" t="s">
        <v>108</v>
      </c>
      <c r="E140" s="49" t="s">
        <v>70</v>
      </c>
      <c r="F140" s="61">
        <v>3250</v>
      </c>
      <c r="G140" s="45"/>
    </row>
    <row r="141" spans="1:7" ht="112.5">
      <c r="A141" s="99" t="s">
        <v>155</v>
      </c>
      <c r="B141" s="47" t="s">
        <v>17</v>
      </c>
      <c r="C141" s="6" t="s">
        <v>8</v>
      </c>
      <c r="D141" s="6" t="s">
        <v>126</v>
      </c>
      <c r="E141" s="49"/>
      <c r="F141" s="60">
        <f>SUBTOTAL(9,F142)</f>
        <v>89</v>
      </c>
      <c r="G141" s="60"/>
    </row>
    <row r="142" spans="1:7" ht="56.25">
      <c r="A142" s="99" t="s">
        <v>73</v>
      </c>
      <c r="B142" s="47" t="s">
        <v>17</v>
      </c>
      <c r="C142" s="6" t="s">
        <v>8</v>
      </c>
      <c r="D142" s="6" t="s">
        <v>126</v>
      </c>
      <c r="E142" s="49" t="s">
        <v>70</v>
      </c>
      <c r="F142" s="61">
        <v>89</v>
      </c>
      <c r="G142" s="45"/>
    </row>
    <row r="143" spans="1:7">
      <c r="A143" s="101" t="s">
        <v>120</v>
      </c>
      <c r="B143" s="83" t="s">
        <v>17</v>
      </c>
      <c r="C143" s="81" t="s">
        <v>9</v>
      </c>
      <c r="D143" s="80"/>
      <c r="E143" s="82"/>
      <c r="F143" s="60">
        <f>SUBTOTAL(9,F144:F152)</f>
        <v>45888</v>
      </c>
      <c r="G143" s="60"/>
    </row>
    <row r="144" spans="1:7" ht="132" customHeight="1">
      <c r="A144" s="116" t="s">
        <v>163</v>
      </c>
      <c r="B144" s="47" t="s">
        <v>17</v>
      </c>
      <c r="C144" s="81" t="s">
        <v>9</v>
      </c>
      <c r="D144" s="80" t="s">
        <v>98</v>
      </c>
      <c r="E144" s="82"/>
      <c r="F144" s="60">
        <f>SUBTOTAL(9,F145)</f>
        <v>1465</v>
      </c>
      <c r="G144" s="60"/>
    </row>
    <row r="145" spans="1:7" ht="56.25">
      <c r="A145" s="85" t="s">
        <v>73</v>
      </c>
      <c r="B145" s="83" t="s">
        <v>17</v>
      </c>
      <c r="C145" s="81" t="s">
        <v>9</v>
      </c>
      <c r="D145" s="102" t="s">
        <v>98</v>
      </c>
      <c r="E145" s="82" t="s">
        <v>70</v>
      </c>
      <c r="F145" s="61">
        <v>1465</v>
      </c>
      <c r="G145" s="61"/>
    </row>
    <row r="146" spans="1:7" ht="56.25">
      <c r="A146" s="107" t="s">
        <v>167</v>
      </c>
      <c r="B146" s="83" t="s">
        <v>17</v>
      </c>
      <c r="C146" s="81" t="s">
        <v>9</v>
      </c>
      <c r="D146" s="80" t="s">
        <v>109</v>
      </c>
      <c r="E146" s="49"/>
      <c r="F146" s="60">
        <f>SUBTOTAL(9,F147:F148)</f>
        <v>44283</v>
      </c>
      <c r="G146" s="60"/>
    </row>
    <row r="147" spans="1:7" ht="56.25">
      <c r="A147" s="85" t="s">
        <v>73</v>
      </c>
      <c r="B147" s="83" t="s">
        <v>17</v>
      </c>
      <c r="C147" s="81" t="s">
        <v>9</v>
      </c>
      <c r="D147" s="102" t="s">
        <v>109</v>
      </c>
      <c r="E147" s="49" t="s">
        <v>70</v>
      </c>
      <c r="F147" s="61">
        <v>135</v>
      </c>
      <c r="G147" s="61"/>
    </row>
    <row r="148" spans="1:7">
      <c r="A148" s="101" t="s">
        <v>90</v>
      </c>
      <c r="B148" s="83" t="s">
        <v>17</v>
      </c>
      <c r="C148" s="81" t="s">
        <v>9</v>
      </c>
      <c r="D148" s="80" t="s">
        <v>109</v>
      </c>
      <c r="E148" s="128" t="s">
        <v>16</v>
      </c>
      <c r="F148" s="61">
        <v>44148</v>
      </c>
      <c r="G148" s="61"/>
    </row>
    <row r="149" spans="1:7" ht="112.5">
      <c r="A149" s="99" t="s">
        <v>155</v>
      </c>
      <c r="B149" s="47" t="s">
        <v>17</v>
      </c>
      <c r="C149" s="81" t="s">
        <v>9</v>
      </c>
      <c r="D149" s="80" t="s">
        <v>126</v>
      </c>
      <c r="E149" s="128"/>
      <c r="F149" s="60">
        <f>SUBTOTAL(9,F150)</f>
        <v>132</v>
      </c>
      <c r="G149" s="60"/>
    </row>
    <row r="150" spans="1:7">
      <c r="A150" s="101" t="s">
        <v>90</v>
      </c>
      <c r="B150" s="83" t="s">
        <v>17</v>
      </c>
      <c r="C150" s="81" t="s">
        <v>9</v>
      </c>
      <c r="D150" s="80" t="s">
        <v>126</v>
      </c>
      <c r="E150" s="128" t="s">
        <v>16</v>
      </c>
      <c r="F150" s="61">
        <v>132</v>
      </c>
      <c r="G150" s="61"/>
    </row>
    <row r="151" spans="1:7" ht="75">
      <c r="A151" s="99" t="s">
        <v>152</v>
      </c>
      <c r="B151" s="47" t="s">
        <v>17</v>
      </c>
      <c r="C151" s="81" t="s">
        <v>9</v>
      </c>
      <c r="D151" s="80" t="s">
        <v>133</v>
      </c>
      <c r="E151" s="128"/>
      <c r="F151" s="60">
        <f>SUBTOTAL(9,F152)</f>
        <v>8</v>
      </c>
      <c r="G151" s="60"/>
    </row>
    <row r="152" spans="1:7">
      <c r="A152" s="99" t="s">
        <v>90</v>
      </c>
      <c r="B152" s="47" t="s">
        <v>17</v>
      </c>
      <c r="C152" s="81" t="s">
        <v>9</v>
      </c>
      <c r="D152" s="80" t="s">
        <v>133</v>
      </c>
      <c r="E152" s="128" t="s">
        <v>16</v>
      </c>
      <c r="F152" s="61">
        <v>8</v>
      </c>
      <c r="G152" s="61"/>
    </row>
    <row r="153" spans="1:7" ht="37.5">
      <c r="A153" s="99" t="s">
        <v>37</v>
      </c>
      <c r="B153" s="47" t="s">
        <v>17</v>
      </c>
      <c r="C153" s="6" t="s">
        <v>17</v>
      </c>
      <c r="D153" s="6"/>
      <c r="E153" s="49"/>
      <c r="F153" s="60">
        <f>SUBTOTAL(9,F154:F170)</f>
        <v>10102</v>
      </c>
      <c r="G153" s="60">
        <f>SUBTOTAL(9,G156:G170)</f>
        <v>4368</v>
      </c>
    </row>
    <row r="154" spans="1:7" ht="78.599999999999994" customHeight="1">
      <c r="A154" s="99" t="s">
        <v>158</v>
      </c>
      <c r="B154" s="47" t="s">
        <v>17</v>
      </c>
      <c r="C154" s="6" t="s">
        <v>17</v>
      </c>
      <c r="D154" s="80" t="s">
        <v>102</v>
      </c>
      <c r="E154" s="82"/>
      <c r="F154" s="60">
        <f>SUBTOTAL(9,F155)</f>
        <v>30</v>
      </c>
      <c r="G154" s="60"/>
    </row>
    <row r="155" spans="1:7">
      <c r="A155" s="99" t="s">
        <v>90</v>
      </c>
      <c r="B155" s="47" t="s">
        <v>17</v>
      </c>
      <c r="C155" s="6" t="s">
        <v>17</v>
      </c>
      <c r="D155" s="80" t="s">
        <v>102</v>
      </c>
      <c r="E155" s="82" t="s">
        <v>16</v>
      </c>
      <c r="F155" s="61">
        <v>30</v>
      </c>
      <c r="G155" s="61"/>
    </row>
    <row r="156" spans="1:7" ht="112.5">
      <c r="A156" s="108" t="s">
        <v>159</v>
      </c>
      <c r="B156" s="47" t="s">
        <v>17</v>
      </c>
      <c r="C156" s="6" t="s">
        <v>17</v>
      </c>
      <c r="D156" s="6" t="s">
        <v>114</v>
      </c>
      <c r="E156" s="82"/>
      <c r="F156" s="60">
        <f>SUBTOTAL(9,F157:F158)</f>
        <v>3525</v>
      </c>
      <c r="G156" s="60">
        <f>SUBTOTAL(9,G157:G158)</f>
        <v>3425</v>
      </c>
    </row>
    <row r="157" spans="1:7" ht="56.25">
      <c r="A157" s="48" t="s">
        <v>73</v>
      </c>
      <c r="B157" s="47" t="s">
        <v>17</v>
      </c>
      <c r="C157" s="6" t="s">
        <v>17</v>
      </c>
      <c r="D157" s="46" t="s">
        <v>114</v>
      </c>
      <c r="E157" s="82" t="s">
        <v>70</v>
      </c>
      <c r="F157" s="61">
        <v>3525</v>
      </c>
      <c r="G157" s="45">
        <v>3425</v>
      </c>
    </row>
    <row r="158" spans="1:7" ht="131.25">
      <c r="A158" s="108" t="s">
        <v>160</v>
      </c>
      <c r="B158" s="47" t="s">
        <v>17</v>
      </c>
      <c r="C158" s="6" t="s">
        <v>17</v>
      </c>
      <c r="D158" s="6" t="s">
        <v>104</v>
      </c>
      <c r="E158" s="49"/>
      <c r="F158" s="60">
        <f>SUBTOTAL(9,F159:F159)</f>
        <v>15</v>
      </c>
      <c r="G158" s="60"/>
    </row>
    <row r="159" spans="1:7">
      <c r="A159" s="48" t="s">
        <v>90</v>
      </c>
      <c r="B159" s="47" t="s">
        <v>17</v>
      </c>
      <c r="C159" s="6" t="s">
        <v>17</v>
      </c>
      <c r="D159" s="46" t="s">
        <v>104</v>
      </c>
      <c r="E159" s="49" t="s">
        <v>16</v>
      </c>
      <c r="F159" s="61">
        <v>15</v>
      </c>
      <c r="G159" s="45"/>
    </row>
    <row r="160" spans="1:7" ht="73.900000000000006" customHeight="1">
      <c r="A160" s="137" t="s">
        <v>161</v>
      </c>
      <c r="B160" s="47" t="s">
        <v>17</v>
      </c>
      <c r="C160" s="6" t="s">
        <v>17</v>
      </c>
      <c r="D160" s="46" t="s">
        <v>145</v>
      </c>
      <c r="E160" s="49"/>
      <c r="F160" s="62">
        <f>SUBTOTAL(9,F161:F162)</f>
        <v>35</v>
      </c>
      <c r="G160" s="58"/>
    </row>
    <row r="161" spans="1:7" ht="56.25">
      <c r="A161" s="48" t="s">
        <v>73</v>
      </c>
      <c r="B161" s="47" t="s">
        <v>17</v>
      </c>
      <c r="C161" s="6" t="s">
        <v>17</v>
      </c>
      <c r="D161" s="46" t="s">
        <v>145</v>
      </c>
      <c r="E161" s="49" t="s">
        <v>70</v>
      </c>
      <c r="F161" s="61">
        <v>20</v>
      </c>
      <c r="G161" s="45"/>
    </row>
    <row r="162" spans="1:7">
      <c r="A162" s="99" t="s">
        <v>90</v>
      </c>
      <c r="B162" s="47" t="s">
        <v>17</v>
      </c>
      <c r="C162" s="6" t="s">
        <v>17</v>
      </c>
      <c r="D162" s="46" t="s">
        <v>145</v>
      </c>
      <c r="E162" s="49" t="s">
        <v>16</v>
      </c>
      <c r="F162" s="61">
        <v>15</v>
      </c>
      <c r="G162" s="45"/>
    </row>
    <row r="163" spans="1:7" ht="75">
      <c r="A163" s="107" t="s">
        <v>140</v>
      </c>
      <c r="B163" s="47" t="s">
        <v>17</v>
      </c>
      <c r="C163" s="6" t="s">
        <v>17</v>
      </c>
      <c r="D163" s="80" t="s">
        <v>107</v>
      </c>
      <c r="E163" s="49"/>
      <c r="F163" s="62">
        <f>SUBTOTAL(9,F164)</f>
        <v>20</v>
      </c>
      <c r="G163" s="58"/>
    </row>
    <row r="164" spans="1:7">
      <c r="A164" s="99" t="s">
        <v>90</v>
      </c>
      <c r="B164" s="47" t="s">
        <v>17</v>
      </c>
      <c r="C164" s="6" t="s">
        <v>17</v>
      </c>
      <c r="D164" s="80" t="s">
        <v>107</v>
      </c>
      <c r="E164" s="49" t="s">
        <v>16</v>
      </c>
      <c r="F164" s="61">
        <v>20</v>
      </c>
      <c r="G164" s="45"/>
    </row>
    <row r="165" spans="1:7" ht="56.25">
      <c r="A165" s="107" t="s">
        <v>153</v>
      </c>
      <c r="B165" s="47" t="s">
        <v>17</v>
      </c>
      <c r="C165" s="6" t="s">
        <v>17</v>
      </c>
      <c r="D165" s="6" t="s">
        <v>110</v>
      </c>
      <c r="E165" s="49"/>
      <c r="F165" s="60">
        <f>SUBTOTAL(9,F166:F166)</f>
        <v>53</v>
      </c>
      <c r="G165" s="57"/>
    </row>
    <row r="166" spans="1:7">
      <c r="A166" s="99" t="s">
        <v>90</v>
      </c>
      <c r="B166" s="47" t="s">
        <v>17</v>
      </c>
      <c r="C166" s="6" t="s">
        <v>17</v>
      </c>
      <c r="D166" s="6" t="s">
        <v>110</v>
      </c>
      <c r="E166" s="49" t="s">
        <v>16</v>
      </c>
      <c r="F166" s="61">
        <v>53</v>
      </c>
      <c r="G166" s="45"/>
    </row>
    <row r="167" spans="1:7" ht="75">
      <c r="A167" s="107" t="s">
        <v>164</v>
      </c>
      <c r="B167" s="47" t="s">
        <v>17</v>
      </c>
      <c r="C167" s="6" t="s">
        <v>17</v>
      </c>
      <c r="D167" s="80" t="s">
        <v>111</v>
      </c>
      <c r="E167" s="49"/>
      <c r="F167" s="60">
        <f>SUBTOTAL(9,F168:F168)</f>
        <v>6174</v>
      </c>
      <c r="G167" s="60">
        <f>SUBTOTAL(9,G168:G168)</f>
        <v>943</v>
      </c>
    </row>
    <row r="168" spans="1:7">
      <c r="A168" s="99" t="s">
        <v>90</v>
      </c>
      <c r="B168" s="47" t="s">
        <v>17</v>
      </c>
      <c r="C168" s="6" t="s">
        <v>17</v>
      </c>
      <c r="D168" s="80" t="s">
        <v>111</v>
      </c>
      <c r="E168" s="49" t="s">
        <v>16</v>
      </c>
      <c r="F168" s="61">
        <v>6174</v>
      </c>
      <c r="G168" s="45">
        <v>943</v>
      </c>
    </row>
    <row r="169" spans="1:7" ht="97.15" customHeight="1">
      <c r="A169" s="107" t="s">
        <v>168</v>
      </c>
      <c r="B169" s="47" t="s">
        <v>17</v>
      </c>
      <c r="C169" s="6" t="s">
        <v>17</v>
      </c>
      <c r="D169" s="80" t="s">
        <v>112</v>
      </c>
      <c r="E169" s="49"/>
      <c r="F169" s="60">
        <f>SUBTOTAL(9,F170:F170)</f>
        <v>250</v>
      </c>
      <c r="G169" s="57"/>
    </row>
    <row r="170" spans="1:7">
      <c r="A170" s="48" t="s">
        <v>90</v>
      </c>
      <c r="B170" s="47" t="s">
        <v>17</v>
      </c>
      <c r="C170" s="6" t="s">
        <v>17</v>
      </c>
      <c r="D170" s="80" t="s">
        <v>112</v>
      </c>
      <c r="E170" s="49" t="s">
        <v>16</v>
      </c>
      <c r="F170" s="61">
        <v>250</v>
      </c>
      <c r="G170" s="45"/>
    </row>
    <row r="171" spans="1:7">
      <c r="A171" s="44" t="s">
        <v>38</v>
      </c>
      <c r="B171" s="47" t="s">
        <v>17</v>
      </c>
      <c r="C171" s="6" t="s">
        <v>24</v>
      </c>
      <c r="D171" s="6"/>
      <c r="E171" s="49"/>
      <c r="F171" s="60">
        <f>SUBTOTAL(9,F172:F173)</f>
        <v>21206</v>
      </c>
      <c r="G171" s="60">
        <f>SUBTOTAL(9,G172:G173)</f>
        <v>17246</v>
      </c>
    </row>
    <row r="172" spans="1:7" ht="93.75">
      <c r="A172" s="107" t="s">
        <v>137</v>
      </c>
      <c r="B172" s="47" t="s">
        <v>17</v>
      </c>
      <c r="C172" s="6" t="s">
        <v>24</v>
      </c>
      <c r="D172" s="6" t="s">
        <v>108</v>
      </c>
      <c r="E172" s="49"/>
      <c r="F172" s="60">
        <f>SUBTOTAL(9,F173:F173)</f>
        <v>21206</v>
      </c>
      <c r="G172" s="60">
        <f>SUBTOTAL(9,G173:G173)</f>
        <v>17246</v>
      </c>
    </row>
    <row r="173" spans="1:7" ht="56.25">
      <c r="A173" s="44" t="s">
        <v>73</v>
      </c>
      <c r="B173" s="47" t="s">
        <v>17</v>
      </c>
      <c r="C173" s="6" t="s">
        <v>24</v>
      </c>
      <c r="D173" s="6" t="s">
        <v>108</v>
      </c>
      <c r="E173" s="49" t="s">
        <v>70</v>
      </c>
      <c r="F173" s="61">
        <v>21206</v>
      </c>
      <c r="G173" s="45">
        <v>17246</v>
      </c>
    </row>
    <row r="174" spans="1:7">
      <c r="A174" s="74" t="s">
        <v>62</v>
      </c>
      <c r="B174" s="75" t="s">
        <v>25</v>
      </c>
      <c r="C174" s="76"/>
      <c r="D174" s="76"/>
      <c r="E174" s="77"/>
      <c r="F174" s="78">
        <f>SUBTOTAL(9,F175:F195)</f>
        <v>93517</v>
      </c>
      <c r="G174" s="78">
        <f>SUBTOTAL(9,G175:G195)</f>
        <v>152</v>
      </c>
    </row>
    <row r="175" spans="1:7">
      <c r="A175" s="73" t="s">
        <v>42</v>
      </c>
      <c r="B175" s="66" t="s">
        <v>25</v>
      </c>
      <c r="C175" s="46" t="s">
        <v>7</v>
      </c>
      <c r="D175" s="46"/>
      <c r="E175" s="71"/>
      <c r="F175" s="69">
        <f>SUBTOTAL(9,F176:F186)</f>
        <v>76504</v>
      </c>
      <c r="G175" s="69">
        <f>SUBTOTAL(9,G176:G186)</f>
        <v>152</v>
      </c>
    </row>
    <row r="176" spans="1:7" ht="75">
      <c r="A176" s="107" t="s">
        <v>140</v>
      </c>
      <c r="B176" s="47" t="s">
        <v>25</v>
      </c>
      <c r="C176" s="6" t="s">
        <v>7</v>
      </c>
      <c r="D176" s="80" t="s">
        <v>107</v>
      </c>
      <c r="E176" s="49"/>
      <c r="F176" s="62">
        <f>SUBTOTAL(9,F177:F178)</f>
        <v>30</v>
      </c>
      <c r="G176" s="58"/>
    </row>
    <row r="177" spans="1:7">
      <c r="A177" s="99" t="s">
        <v>90</v>
      </c>
      <c r="B177" s="47" t="s">
        <v>25</v>
      </c>
      <c r="C177" s="6" t="s">
        <v>7</v>
      </c>
      <c r="D177" s="80" t="s">
        <v>107</v>
      </c>
      <c r="E177" s="49" t="s">
        <v>16</v>
      </c>
      <c r="F177" s="61">
        <v>15</v>
      </c>
      <c r="G177" s="45"/>
    </row>
    <row r="178" spans="1:7">
      <c r="A178" s="99" t="s">
        <v>92</v>
      </c>
      <c r="B178" s="47" t="s">
        <v>25</v>
      </c>
      <c r="C178" s="6" t="s">
        <v>7</v>
      </c>
      <c r="D178" s="80" t="s">
        <v>107</v>
      </c>
      <c r="E178" s="49" t="s">
        <v>91</v>
      </c>
      <c r="F178" s="61">
        <v>15</v>
      </c>
      <c r="G178" s="45"/>
    </row>
    <row r="179" spans="1:7" ht="56.25">
      <c r="A179" s="107" t="s">
        <v>167</v>
      </c>
      <c r="B179" s="47" t="s">
        <v>25</v>
      </c>
      <c r="C179" s="6" t="s">
        <v>7</v>
      </c>
      <c r="D179" s="80" t="s">
        <v>109</v>
      </c>
      <c r="E179" s="49"/>
      <c r="F179" s="60">
        <f>SUBTOTAL(9,F180:F181)</f>
        <v>76417</v>
      </c>
      <c r="G179" s="60">
        <f>SUBTOTAL(9,G180:G181)</f>
        <v>152</v>
      </c>
    </row>
    <row r="180" spans="1:7">
      <c r="A180" s="48" t="s">
        <v>90</v>
      </c>
      <c r="B180" s="47" t="s">
        <v>25</v>
      </c>
      <c r="C180" s="6" t="s">
        <v>7</v>
      </c>
      <c r="D180" s="80" t="s">
        <v>109</v>
      </c>
      <c r="E180" s="49" t="s">
        <v>16</v>
      </c>
      <c r="F180" s="61">
        <v>34242</v>
      </c>
      <c r="G180" s="61">
        <v>152</v>
      </c>
    </row>
    <row r="181" spans="1:7">
      <c r="A181" s="44" t="s">
        <v>92</v>
      </c>
      <c r="B181" s="47" t="s">
        <v>25</v>
      </c>
      <c r="C181" s="6" t="s">
        <v>7</v>
      </c>
      <c r="D181" s="80" t="s">
        <v>109</v>
      </c>
      <c r="E181" s="49" t="s">
        <v>91</v>
      </c>
      <c r="F181" s="61">
        <v>42175</v>
      </c>
      <c r="G181" s="61"/>
    </row>
    <row r="182" spans="1:7" ht="112.5">
      <c r="A182" s="101" t="s">
        <v>155</v>
      </c>
      <c r="B182" s="83" t="s">
        <v>25</v>
      </c>
      <c r="C182" s="81" t="s">
        <v>7</v>
      </c>
      <c r="D182" s="80" t="s">
        <v>126</v>
      </c>
      <c r="E182" s="82"/>
      <c r="F182" s="60">
        <f>SUBTOTAL(9,F183:F183)</f>
        <v>45</v>
      </c>
      <c r="G182" s="60"/>
    </row>
    <row r="183" spans="1:7">
      <c r="A183" s="101" t="s">
        <v>90</v>
      </c>
      <c r="B183" s="83" t="s">
        <v>25</v>
      </c>
      <c r="C183" s="81" t="s">
        <v>7</v>
      </c>
      <c r="D183" s="80" t="s">
        <v>126</v>
      </c>
      <c r="E183" s="82" t="s">
        <v>16</v>
      </c>
      <c r="F183" s="61">
        <v>45</v>
      </c>
      <c r="G183" s="45"/>
    </row>
    <row r="184" spans="1:7" ht="75">
      <c r="A184" s="101" t="s">
        <v>152</v>
      </c>
      <c r="B184" s="83" t="s">
        <v>25</v>
      </c>
      <c r="C184" s="81" t="s">
        <v>7</v>
      </c>
      <c r="D184" s="80" t="s">
        <v>133</v>
      </c>
      <c r="E184" s="82"/>
      <c r="F184" s="60">
        <f>SUBTOTAL(9,F185:F186)</f>
        <v>12</v>
      </c>
      <c r="G184" s="60"/>
    </row>
    <row r="185" spans="1:7">
      <c r="A185" s="101" t="s">
        <v>90</v>
      </c>
      <c r="B185" s="83" t="s">
        <v>25</v>
      </c>
      <c r="C185" s="81" t="s">
        <v>7</v>
      </c>
      <c r="D185" s="80" t="s">
        <v>133</v>
      </c>
      <c r="E185" s="82" t="s">
        <v>16</v>
      </c>
      <c r="F185" s="61">
        <v>5</v>
      </c>
      <c r="G185" s="61"/>
    </row>
    <row r="186" spans="1:7">
      <c r="A186" s="101" t="s">
        <v>92</v>
      </c>
      <c r="B186" s="83" t="s">
        <v>25</v>
      </c>
      <c r="C186" s="81" t="s">
        <v>7</v>
      </c>
      <c r="D186" s="80" t="s">
        <v>133</v>
      </c>
      <c r="E186" s="82" t="s">
        <v>91</v>
      </c>
      <c r="F186" s="61">
        <v>7</v>
      </c>
      <c r="G186" s="61"/>
    </row>
    <row r="187" spans="1:7" ht="37.5">
      <c r="A187" s="48" t="s">
        <v>63</v>
      </c>
      <c r="B187" s="47" t="s">
        <v>25</v>
      </c>
      <c r="C187" s="6" t="s">
        <v>12</v>
      </c>
      <c r="D187" s="6"/>
      <c r="E187" s="49"/>
      <c r="F187" s="60">
        <f>SUBTOTAL(9,F188:F195)</f>
        <v>17013</v>
      </c>
      <c r="G187" s="60"/>
    </row>
    <row r="188" spans="1:7" ht="75">
      <c r="A188" s="113" t="s">
        <v>142</v>
      </c>
      <c r="B188" s="47" t="s">
        <v>25</v>
      </c>
      <c r="C188" s="81" t="s">
        <v>12</v>
      </c>
      <c r="D188" s="80" t="s">
        <v>100</v>
      </c>
      <c r="E188" s="82"/>
      <c r="F188" s="60">
        <f>SUBTOTAL(9,F189:F189)</f>
        <v>45</v>
      </c>
      <c r="G188" s="60"/>
    </row>
    <row r="189" spans="1:7" ht="56.25">
      <c r="A189" s="101" t="s">
        <v>73</v>
      </c>
      <c r="B189" s="83" t="s">
        <v>25</v>
      </c>
      <c r="C189" s="81" t="s">
        <v>12</v>
      </c>
      <c r="D189" s="80" t="s">
        <v>100</v>
      </c>
      <c r="E189" s="82" t="s">
        <v>70</v>
      </c>
      <c r="F189" s="61">
        <v>45</v>
      </c>
      <c r="G189" s="45"/>
    </row>
    <row r="190" spans="1:7" ht="56.25">
      <c r="A190" s="107" t="s">
        <v>167</v>
      </c>
      <c r="B190" s="47" t="s">
        <v>25</v>
      </c>
      <c r="C190" s="6" t="s">
        <v>12</v>
      </c>
      <c r="D190" s="80" t="s">
        <v>109</v>
      </c>
      <c r="E190" s="49"/>
      <c r="F190" s="60">
        <f>SUBTOTAL(9,F191:F192)</f>
        <v>9825</v>
      </c>
      <c r="G190" s="60"/>
    </row>
    <row r="191" spans="1:7" ht="37.5">
      <c r="A191" s="48" t="s">
        <v>85</v>
      </c>
      <c r="B191" s="47" t="s">
        <v>25</v>
      </c>
      <c r="C191" s="6" t="s">
        <v>12</v>
      </c>
      <c r="D191" s="80" t="s">
        <v>109</v>
      </c>
      <c r="E191" s="49" t="s">
        <v>77</v>
      </c>
      <c r="F191" s="61">
        <v>8445</v>
      </c>
      <c r="G191" s="45"/>
    </row>
    <row r="192" spans="1:7" ht="56.25">
      <c r="A192" s="44" t="s">
        <v>73</v>
      </c>
      <c r="B192" s="47" t="s">
        <v>25</v>
      </c>
      <c r="C192" s="6" t="s">
        <v>12</v>
      </c>
      <c r="D192" s="80" t="s">
        <v>109</v>
      </c>
      <c r="E192" s="49" t="s">
        <v>70</v>
      </c>
      <c r="F192" s="61">
        <v>1380</v>
      </c>
      <c r="G192" s="45"/>
    </row>
    <row r="193" spans="1:7" ht="37.5">
      <c r="A193" s="44" t="s">
        <v>95</v>
      </c>
      <c r="B193" s="47" t="s">
        <v>25</v>
      </c>
      <c r="C193" s="6" t="s">
        <v>12</v>
      </c>
      <c r="D193" s="80" t="s">
        <v>97</v>
      </c>
      <c r="E193" s="49"/>
      <c r="F193" s="60">
        <f>SUBTOTAL(9,F194:F195)</f>
        <v>7143</v>
      </c>
      <c r="G193" s="60"/>
    </row>
    <row r="194" spans="1:7" ht="56.25">
      <c r="A194" s="44" t="s">
        <v>72</v>
      </c>
      <c r="B194" s="47" t="s">
        <v>25</v>
      </c>
      <c r="C194" s="6" t="s">
        <v>12</v>
      </c>
      <c r="D194" s="80" t="s">
        <v>97</v>
      </c>
      <c r="E194" s="49" t="s">
        <v>69</v>
      </c>
      <c r="F194" s="61">
        <v>6643</v>
      </c>
      <c r="G194" s="45"/>
    </row>
    <row r="195" spans="1:7" ht="56.25">
      <c r="A195" s="44" t="s">
        <v>73</v>
      </c>
      <c r="B195" s="47" t="s">
        <v>25</v>
      </c>
      <c r="C195" s="6" t="s">
        <v>12</v>
      </c>
      <c r="D195" s="80" t="s">
        <v>97</v>
      </c>
      <c r="E195" s="49" t="s">
        <v>70</v>
      </c>
      <c r="F195" s="61">
        <v>500</v>
      </c>
      <c r="G195" s="45"/>
    </row>
    <row r="196" spans="1:7">
      <c r="A196" s="74" t="s">
        <v>40</v>
      </c>
      <c r="B196" s="75" t="s">
        <v>39</v>
      </c>
      <c r="C196" s="76"/>
      <c r="D196" s="76"/>
      <c r="E196" s="77"/>
      <c r="F196" s="78">
        <f>SUBTOTAL(9,F197:F224)</f>
        <v>61015</v>
      </c>
      <c r="G196" s="78">
        <f>SUBTOTAL(9,G197:G224)</f>
        <v>44205</v>
      </c>
    </row>
    <row r="197" spans="1:7">
      <c r="A197" s="48" t="s">
        <v>41</v>
      </c>
      <c r="B197" s="47" t="s">
        <v>39</v>
      </c>
      <c r="C197" s="6" t="s">
        <v>9</v>
      </c>
      <c r="D197" s="6"/>
      <c r="E197" s="49"/>
      <c r="F197" s="60">
        <f>SUBTOTAL(9,F198:F211)</f>
        <v>8656</v>
      </c>
      <c r="G197" s="60">
        <f>SUBTOTAL(9,G198:G211)</f>
        <v>1678</v>
      </c>
    </row>
    <row r="198" spans="1:7" ht="112.5">
      <c r="A198" s="108" t="s">
        <v>159</v>
      </c>
      <c r="B198" s="47" t="s">
        <v>39</v>
      </c>
      <c r="C198" s="6" t="s">
        <v>9</v>
      </c>
      <c r="D198" s="80" t="s">
        <v>114</v>
      </c>
      <c r="E198" s="49"/>
      <c r="F198" s="60">
        <f>SUBTOTAL(9,F199:F203)</f>
        <v>6126</v>
      </c>
      <c r="G198" s="60"/>
    </row>
    <row r="199" spans="1:7" s="10" customFormat="1" ht="56.25">
      <c r="A199" s="44" t="s">
        <v>73</v>
      </c>
      <c r="B199" s="47" t="s">
        <v>39</v>
      </c>
      <c r="C199" s="6" t="s">
        <v>9</v>
      </c>
      <c r="D199" s="80" t="s">
        <v>114</v>
      </c>
      <c r="E199" s="49" t="s">
        <v>70</v>
      </c>
      <c r="F199" s="61">
        <v>640</v>
      </c>
      <c r="G199" s="45"/>
    </row>
    <row r="200" spans="1:7" s="10" customFormat="1" ht="37.5">
      <c r="A200" s="44" t="s">
        <v>76</v>
      </c>
      <c r="B200" s="47" t="s">
        <v>39</v>
      </c>
      <c r="C200" s="6" t="s">
        <v>9</v>
      </c>
      <c r="D200" s="80" t="s">
        <v>114</v>
      </c>
      <c r="E200" s="49" t="s">
        <v>75</v>
      </c>
      <c r="F200" s="61">
        <v>4345</v>
      </c>
      <c r="G200" s="45"/>
    </row>
    <row r="201" spans="1:7" s="10" customFormat="1" ht="56.25">
      <c r="A201" s="99" t="s">
        <v>93</v>
      </c>
      <c r="B201" s="47" t="s">
        <v>39</v>
      </c>
      <c r="C201" s="6" t="s">
        <v>9</v>
      </c>
      <c r="D201" s="80" t="s">
        <v>114</v>
      </c>
      <c r="E201" s="49" t="s">
        <v>94</v>
      </c>
      <c r="F201" s="61">
        <v>100</v>
      </c>
      <c r="G201" s="45"/>
    </row>
    <row r="202" spans="1:7" s="10" customFormat="1" ht="37.5">
      <c r="A202" s="123" t="s">
        <v>147</v>
      </c>
      <c r="B202" s="47" t="s">
        <v>39</v>
      </c>
      <c r="C202" s="6" t="s">
        <v>9</v>
      </c>
      <c r="D202" s="80" t="s">
        <v>114</v>
      </c>
      <c r="E202" s="49" t="s">
        <v>146</v>
      </c>
      <c r="F202" s="61">
        <v>911</v>
      </c>
      <c r="G202" s="45"/>
    </row>
    <row r="203" spans="1:7" s="10" customFormat="1">
      <c r="A203" s="123" t="s">
        <v>151</v>
      </c>
      <c r="B203" s="47" t="s">
        <v>39</v>
      </c>
      <c r="C203" s="6" t="s">
        <v>9</v>
      </c>
      <c r="D203" s="80" t="s">
        <v>114</v>
      </c>
      <c r="E203" s="49" t="s">
        <v>117</v>
      </c>
      <c r="F203" s="61">
        <v>130</v>
      </c>
      <c r="G203" s="45"/>
    </row>
    <row r="204" spans="1:7" s="10" customFormat="1" ht="133.15" hidden="1" customHeight="1">
      <c r="A204" s="108" t="s">
        <v>160</v>
      </c>
      <c r="B204" s="47" t="s">
        <v>39</v>
      </c>
      <c r="C204" s="6" t="s">
        <v>9</v>
      </c>
      <c r="D204" s="80" t="s">
        <v>104</v>
      </c>
      <c r="E204" s="49"/>
      <c r="F204" s="60">
        <f>SUBTOTAL(9,F205)</f>
        <v>0</v>
      </c>
      <c r="G204" s="60">
        <f>SUBTOTAL(9,G205)</f>
        <v>0</v>
      </c>
    </row>
    <row r="205" spans="1:7" s="10" customFormat="1" ht="75" hidden="1">
      <c r="A205" s="123" t="s">
        <v>80</v>
      </c>
      <c r="B205" s="47" t="s">
        <v>39</v>
      </c>
      <c r="C205" s="6" t="s">
        <v>9</v>
      </c>
      <c r="D205" s="80" t="s">
        <v>104</v>
      </c>
      <c r="E205" s="49" t="s">
        <v>79</v>
      </c>
      <c r="F205" s="61"/>
      <c r="G205" s="45"/>
    </row>
    <row r="206" spans="1:7" s="10" customFormat="1" ht="93.75">
      <c r="A206" s="114" t="s">
        <v>128</v>
      </c>
      <c r="B206" s="47" t="s">
        <v>39</v>
      </c>
      <c r="C206" s="6" t="s">
        <v>9</v>
      </c>
      <c r="D206" s="80" t="s">
        <v>118</v>
      </c>
      <c r="E206" s="49"/>
      <c r="F206" s="60">
        <f>SUBTOTAL(9,F207)</f>
        <v>468</v>
      </c>
      <c r="G206" s="60"/>
    </row>
    <row r="207" spans="1:7" s="10" customFormat="1" ht="56.25">
      <c r="A207" s="99" t="s">
        <v>93</v>
      </c>
      <c r="B207" s="47" t="s">
        <v>39</v>
      </c>
      <c r="C207" s="6" t="s">
        <v>9</v>
      </c>
      <c r="D207" s="80" t="s">
        <v>118</v>
      </c>
      <c r="E207" s="49" t="s">
        <v>94</v>
      </c>
      <c r="F207" s="61">
        <v>468</v>
      </c>
      <c r="G207" s="45"/>
    </row>
    <row r="208" spans="1:7" s="10" customFormat="1" ht="93.75">
      <c r="A208" s="107" t="s">
        <v>137</v>
      </c>
      <c r="B208" s="47" t="s">
        <v>39</v>
      </c>
      <c r="C208" s="6" t="s">
        <v>9</v>
      </c>
      <c r="D208" s="80" t="s">
        <v>108</v>
      </c>
      <c r="E208" s="49"/>
      <c r="F208" s="60">
        <f>SUBTOTAL(9,F209)</f>
        <v>384</v>
      </c>
      <c r="G208" s="60"/>
    </row>
    <row r="209" spans="1:7" s="10" customFormat="1" ht="56.25">
      <c r="A209" s="99" t="s">
        <v>93</v>
      </c>
      <c r="B209" s="47" t="s">
        <v>39</v>
      </c>
      <c r="C209" s="6" t="s">
        <v>9</v>
      </c>
      <c r="D209" s="80" t="s">
        <v>108</v>
      </c>
      <c r="E209" s="49" t="s">
        <v>94</v>
      </c>
      <c r="F209" s="61">
        <v>384</v>
      </c>
      <c r="G209" s="45"/>
    </row>
    <row r="210" spans="1:7" s="10" customFormat="1" ht="37.5">
      <c r="A210" s="44" t="s">
        <v>95</v>
      </c>
      <c r="B210" s="47" t="s">
        <v>39</v>
      </c>
      <c r="C210" s="6" t="s">
        <v>9</v>
      </c>
      <c r="D210" s="80" t="s">
        <v>97</v>
      </c>
      <c r="E210" s="82"/>
      <c r="F210" s="60">
        <f>SUBTOTAL(9,F211:F212)</f>
        <v>1678</v>
      </c>
      <c r="G210" s="60">
        <f>SUBTOTAL(9,G211:G212)</f>
        <v>1678</v>
      </c>
    </row>
    <row r="211" spans="1:7" s="10" customFormat="1" ht="56.25">
      <c r="A211" s="99" t="s">
        <v>93</v>
      </c>
      <c r="B211" s="47" t="s">
        <v>39</v>
      </c>
      <c r="C211" s="6" t="s">
        <v>9</v>
      </c>
      <c r="D211" s="80" t="s">
        <v>97</v>
      </c>
      <c r="E211" s="82" t="s">
        <v>94</v>
      </c>
      <c r="F211" s="61">
        <v>1678</v>
      </c>
      <c r="G211" s="61">
        <v>1678</v>
      </c>
    </row>
    <row r="212" spans="1:7" s="10" customFormat="1">
      <c r="A212" s="44" t="s">
        <v>43</v>
      </c>
      <c r="B212" s="47" t="s">
        <v>39</v>
      </c>
      <c r="C212" s="6" t="s">
        <v>12</v>
      </c>
      <c r="D212" s="6"/>
      <c r="E212" s="49"/>
      <c r="F212" s="60">
        <f>SUBTOTAL(9,F213:F217)</f>
        <v>44816</v>
      </c>
      <c r="G212" s="60">
        <f>SUBTOTAL(9,G213:G217)</f>
        <v>38351</v>
      </c>
    </row>
    <row r="213" spans="1:7" s="10" customFormat="1" ht="75">
      <c r="A213" s="108" t="s">
        <v>148</v>
      </c>
      <c r="B213" s="47" t="s">
        <v>39</v>
      </c>
      <c r="C213" s="6" t="s">
        <v>12</v>
      </c>
      <c r="D213" s="80" t="s">
        <v>113</v>
      </c>
      <c r="E213" s="49"/>
      <c r="F213" s="60">
        <f>SUBTOTAL(9,F214)</f>
        <v>14044</v>
      </c>
      <c r="G213" s="60">
        <f>SUBTOTAL(9,G214)</f>
        <v>7579</v>
      </c>
    </row>
    <row r="214" spans="1:7" s="10" customFormat="1" ht="56.25">
      <c r="A214" s="99" t="s">
        <v>93</v>
      </c>
      <c r="B214" s="47" t="s">
        <v>39</v>
      </c>
      <c r="C214" s="6" t="s">
        <v>12</v>
      </c>
      <c r="D214" s="80" t="s">
        <v>113</v>
      </c>
      <c r="E214" s="49" t="s">
        <v>94</v>
      </c>
      <c r="F214" s="61">
        <v>14044</v>
      </c>
      <c r="G214" s="45">
        <v>7579</v>
      </c>
    </row>
    <row r="215" spans="1:7" s="10" customFormat="1" ht="37.5">
      <c r="A215" s="44" t="s">
        <v>95</v>
      </c>
      <c r="B215" s="47" t="s">
        <v>39</v>
      </c>
      <c r="C215" s="6" t="s">
        <v>12</v>
      </c>
      <c r="D215" s="80" t="s">
        <v>97</v>
      </c>
      <c r="E215" s="82"/>
      <c r="F215" s="60">
        <f>SUBTOTAL(9,F216:F217)</f>
        <v>30772</v>
      </c>
      <c r="G215" s="60">
        <f>SUBTOTAL(9,G216:G217)</f>
        <v>30772</v>
      </c>
    </row>
    <row r="216" spans="1:7" s="10" customFormat="1" ht="56.25">
      <c r="A216" s="99" t="s">
        <v>93</v>
      </c>
      <c r="B216" s="47" t="s">
        <v>39</v>
      </c>
      <c r="C216" s="6" t="s">
        <v>12</v>
      </c>
      <c r="D216" s="80" t="s">
        <v>97</v>
      </c>
      <c r="E216" s="82" t="s">
        <v>94</v>
      </c>
      <c r="F216" s="61">
        <v>3871</v>
      </c>
      <c r="G216" s="61">
        <v>3871</v>
      </c>
    </row>
    <row r="217" spans="1:7" s="10" customFormat="1">
      <c r="A217" s="99" t="s">
        <v>124</v>
      </c>
      <c r="B217" s="47" t="s">
        <v>39</v>
      </c>
      <c r="C217" s="6" t="s">
        <v>12</v>
      </c>
      <c r="D217" s="80" t="s">
        <v>97</v>
      </c>
      <c r="E217" s="82" t="s">
        <v>87</v>
      </c>
      <c r="F217" s="61">
        <v>26901</v>
      </c>
      <c r="G217" s="45">
        <v>26901</v>
      </c>
    </row>
    <row r="218" spans="1:7" s="10" customFormat="1" ht="37.5">
      <c r="A218" s="48" t="s">
        <v>48</v>
      </c>
      <c r="B218" s="47" t="s">
        <v>39</v>
      </c>
      <c r="C218" s="6" t="s">
        <v>31</v>
      </c>
      <c r="D218" s="6"/>
      <c r="E218" s="49"/>
      <c r="F218" s="60">
        <f>SUBTOTAL(9,F219:F224)</f>
        <v>7543</v>
      </c>
      <c r="G218" s="60">
        <f>SUBTOTAL(9,G219:G224)</f>
        <v>4176</v>
      </c>
    </row>
    <row r="219" spans="1:7" s="10" customFormat="1" ht="115.15" customHeight="1">
      <c r="A219" s="108" t="s">
        <v>159</v>
      </c>
      <c r="B219" s="47" t="s">
        <v>39</v>
      </c>
      <c r="C219" s="6" t="s">
        <v>31</v>
      </c>
      <c r="D219" s="80" t="s">
        <v>114</v>
      </c>
      <c r="E219" s="49"/>
      <c r="F219" s="60">
        <f>SUBTOTAL(9,F220:F221)</f>
        <v>3367</v>
      </c>
      <c r="G219" s="60"/>
    </row>
    <row r="220" spans="1:7" s="10" customFormat="1" ht="37.5">
      <c r="A220" s="48" t="s">
        <v>85</v>
      </c>
      <c r="B220" s="47" t="s">
        <v>39</v>
      </c>
      <c r="C220" s="6" t="s">
        <v>31</v>
      </c>
      <c r="D220" s="80" t="s">
        <v>114</v>
      </c>
      <c r="E220" s="49" t="s">
        <v>77</v>
      </c>
      <c r="F220" s="61">
        <v>3167</v>
      </c>
      <c r="G220" s="61"/>
    </row>
    <row r="221" spans="1:7" s="10" customFormat="1" ht="56.25">
      <c r="A221" s="99" t="s">
        <v>73</v>
      </c>
      <c r="B221" s="47" t="s">
        <v>39</v>
      </c>
      <c r="C221" s="6" t="s">
        <v>31</v>
      </c>
      <c r="D221" s="80" t="s">
        <v>114</v>
      </c>
      <c r="E221" s="49" t="s">
        <v>70</v>
      </c>
      <c r="F221" s="61">
        <v>200</v>
      </c>
      <c r="G221" s="61"/>
    </row>
    <row r="222" spans="1:7" s="10" customFormat="1" ht="37.5">
      <c r="A222" s="44" t="s">
        <v>95</v>
      </c>
      <c r="B222" s="47" t="s">
        <v>39</v>
      </c>
      <c r="C222" s="6" t="s">
        <v>31</v>
      </c>
      <c r="D222" s="80" t="s">
        <v>97</v>
      </c>
      <c r="E222" s="82"/>
      <c r="F222" s="60">
        <f>SUBTOTAL(9,F223:F224)</f>
        <v>4176</v>
      </c>
      <c r="G222" s="57">
        <f>SUBTOTAL(9,G223:G224)</f>
        <v>4176</v>
      </c>
    </row>
    <row r="223" spans="1:7" s="10" customFormat="1" ht="37.5">
      <c r="A223" s="48" t="s">
        <v>85</v>
      </c>
      <c r="B223" s="47" t="s">
        <v>39</v>
      </c>
      <c r="C223" s="6" t="s">
        <v>31</v>
      </c>
      <c r="D223" s="80" t="s">
        <v>97</v>
      </c>
      <c r="E223" s="82" t="s">
        <v>77</v>
      </c>
      <c r="F223" s="61">
        <v>3855</v>
      </c>
      <c r="G223" s="61">
        <v>3855</v>
      </c>
    </row>
    <row r="224" spans="1:7" s="10" customFormat="1" ht="56.25">
      <c r="A224" s="44" t="s">
        <v>73</v>
      </c>
      <c r="B224" s="119" t="s">
        <v>39</v>
      </c>
      <c r="C224" s="120" t="s">
        <v>31</v>
      </c>
      <c r="D224" s="121" t="s">
        <v>97</v>
      </c>
      <c r="E224" s="82" t="s">
        <v>70</v>
      </c>
      <c r="F224" s="61">
        <v>321</v>
      </c>
      <c r="G224" s="61">
        <v>321</v>
      </c>
    </row>
    <row r="225" spans="1:10">
      <c r="A225" s="74" t="s">
        <v>45</v>
      </c>
      <c r="B225" s="75" t="s">
        <v>18</v>
      </c>
      <c r="C225" s="76"/>
      <c r="D225" s="76"/>
      <c r="E225" s="77"/>
      <c r="F225" s="78">
        <f>SUBTOTAL(9,F226:F237)</f>
        <v>21398</v>
      </c>
      <c r="G225" s="78"/>
    </row>
    <row r="226" spans="1:10">
      <c r="A226" s="65" t="s">
        <v>61</v>
      </c>
      <c r="B226" s="66" t="s">
        <v>18</v>
      </c>
      <c r="C226" s="46" t="s">
        <v>7</v>
      </c>
      <c r="D226" s="46"/>
      <c r="E226" s="71"/>
      <c r="F226" s="69">
        <f>SUBTOTAL(9,F227:F237)</f>
        <v>21398</v>
      </c>
      <c r="G226" s="69"/>
    </row>
    <row r="227" spans="1:10" ht="93.75">
      <c r="A227" s="99" t="s">
        <v>158</v>
      </c>
      <c r="B227" s="6" t="s">
        <v>18</v>
      </c>
      <c r="C227" s="81" t="s">
        <v>7</v>
      </c>
      <c r="D227" s="80" t="s">
        <v>102</v>
      </c>
      <c r="E227" s="82"/>
      <c r="F227" s="57">
        <f>SUBTOTAL(9,F228:F228)</f>
        <v>30</v>
      </c>
      <c r="G227" s="60"/>
    </row>
    <row r="228" spans="1:10">
      <c r="A228" s="99" t="s">
        <v>90</v>
      </c>
      <c r="B228" s="6" t="s">
        <v>18</v>
      </c>
      <c r="C228" s="81" t="s">
        <v>7</v>
      </c>
      <c r="D228" s="80" t="s">
        <v>102</v>
      </c>
      <c r="E228" s="82" t="s">
        <v>16</v>
      </c>
      <c r="F228" s="63">
        <v>30</v>
      </c>
      <c r="G228" s="63"/>
    </row>
    <row r="229" spans="1:10" ht="78.599999999999994" customHeight="1">
      <c r="A229" s="137" t="s">
        <v>161</v>
      </c>
      <c r="B229" s="47" t="s">
        <v>18</v>
      </c>
      <c r="C229" s="6" t="s">
        <v>7</v>
      </c>
      <c r="D229" s="80" t="s">
        <v>145</v>
      </c>
      <c r="E229" s="49"/>
      <c r="F229" s="60">
        <f>SUBTOTAL(9,F230:F231)</f>
        <v>250</v>
      </c>
      <c r="G229" s="60"/>
    </row>
    <row r="230" spans="1:10" ht="56.25">
      <c r="A230" s="65" t="s">
        <v>73</v>
      </c>
      <c r="B230" s="47" t="s">
        <v>18</v>
      </c>
      <c r="C230" s="6" t="s">
        <v>7</v>
      </c>
      <c r="D230" s="80" t="s">
        <v>145</v>
      </c>
      <c r="E230" s="49" t="s">
        <v>70</v>
      </c>
      <c r="F230" s="61">
        <v>50</v>
      </c>
      <c r="G230" s="61"/>
    </row>
    <row r="231" spans="1:10">
      <c r="A231" s="48" t="s">
        <v>90</v>
      </c>
      <c r="B231" s="47" t="s">
        <v>18</v>
      </c>
      <c r="C231" s="6" t="s">
        <v>7</v>
      </c>
      <c r="D231" s="80" t="s">
        <v>145</v>
      </c>
      <c r="E231" s="49" t="s">
        <v>16</v>
      </c>
      <c r="F231" s="61">
        <v>200</v>
      </c>
      <c r="G231" s="61"/>
    </row>
    <row r="232" spans="1:10" ht="75" customHeight="1">
      <c r="A232" s="138" t="s">
        <v>162</v>
      </c>
      <c r="B232" s="47" t="s">
        <v>18</v>
      </c>
      <c r="C232" s="6" t="s">
        <v>7</v>
      </c>
      <c r="D232" s="80" t="s">
        <v>115</v>
      </c>
      <c r="E232" s="49"/>
      <c r="F232" s="60">
        <f>SUBTOTAL(9,F233:F235)</f>
        <v>21098</v>
      </c>
      <c r="G232" s="60"/>
    </row>
    <row r="233" spans="1:10" ht="57.6" customHeight="1">
      <c r="A233" s="65" t="s">
        <v>73</v>
      </c>
      <c r="B233" s="47" t="s">
        <v>18</v>
      </c>
      <c r="C233" s="6" t="s">
        <v>7</v>
      </c>
      <c r="D233" s="80" t="s">
        <v>115</v>
      </c>
      <c r="E233" s="49" t="s">
        <v>70</v>
      </c>
      <c r="F233" s="61">
        <v>631</v>
      </c>
      <c r="G233" s="61"/>
    </row>
    <row r="234" spans="1:10">
      <c r="A234" s="136" t="s">
        <v>151</v>
      </c>
      <c r="B234" s="47" t="s">
        <v>18</v>
      </c>
      <c r="C234" s="6" t="s">
        <v>7</v>
      </c>
      <c r="D234" s="80" t="s">
        <v>115</v>
      </c>
      <c r="E234" s="49" t="s">
        <v>117</v>
      </c>
      <c r="F234" s="61">
        <v>50</v>
      </c>
      <c r="G234" s="61"/>
    </row>
    <row r="235" spans="1:10">
      <c r="A235" s="48" t="s">
        <v>90</v>
      </c>
      <c r="B235" s="47" t="s">
        <v>18</v>
      </c>
      <c r="C235" s="6" t="s">
        <v>7</v>
      </c>
      <c r="D235" s="80" t="s">
        <v>115</v>
      </c>
      <c r="E235" s="49" t="s">
        <v>16</v>
      </c>
      <c r="F235" s="61">
        <v>20417</v>
      </c>
      <c r="G235" s="61"/>
    </row>
    <row r="236" spans="1:10" ht="56.25">
      <c r="A236" s="107" t="s">
        <v>153</v>
      </c>
      <c r="B236" s="83" t="s">
        <v>18</v>
      </c>
      <c r="C236" s="81" t="s">
        <v>7</v>
      </c>
      <c r="D236" s="80" t="s">
        <v>110</v>
      </c>
      <c r="E236" s="82"/>
      <c r="F236" s="57">
        <f>SUBTOTAL(9,F237:F237)</f>
        <v>20</v>
      </c>
      <c r="G236" s="60"/>
      <c r="J236" s="87"/>
    </row>
    <row r="237" spans="1:10">
      <c r="A237" s="72" t="s">
        <v>90</v>
      </c>
      <c r="B237" s="52" t="s">
        <v>18</v>
      </c>
      <c r="C237" s="98" t="s">
        <v>7</v>
      </c>
      <c r="D237" s="124" t="s">
        <v>110</v>
      </c>
      <c r="E237" s="54" t="s">
        <v>16</v>
      </c>
      <c r="F237" s="63">
        <v>20</v>
      </c>
      <c r="G237" s="63"/>
    </row>
    <row r="238" spans="1:10">
      <c r="A238" s="129" t="s">
        <v>138</v>
      </c>
      <c r="B238" s="130" t="s">
        <v>13</v>
      </c>
      <c r="C238" s="131"/>
      <c r="D238" s="76"/>
      <c r="E238" s="132"/>
      <c r="F238" s="78">
        <f>SUBTOTAL(9,F239:F243)</f>
        <v>4933</v>
      </c>
      <c r="G238" s="79"/>
    </row>
    <row r="239" spans="1:10">
      <c r="A239" s="125" t="s">
        <v>139</v>
      </c>
      <c r="B239" s="126" t="s">
        <v>13</v>
      </c>
      <c r="C239" s="127" t="s">
        <v>8</v>
      </c>
      <c r="D239" s="46"/>
      <c r="E239" s="128"/>
      <c r="F239" s="69">
        <f>SUBTOTAL(9,F240:F243)</f>
        <v>4933</v>
      </c>
      <c r="G239" s="70"/>
    </row>
    <row r="240" spans="1:10" ht="75">
      <c r="A240" s="113" t="s">
        <v>165</v>
      </c>
      <c r="B240" s="6" t="s">
        <v>13</v>
      </c>
      <c r="C240" s="81" t="s">
        <v>8</v>
      </c>
      <c r="D240" s="80" t="s">
        <v>99</v>
      </c>
      <c r="E240" s="82"/>
      <c r="F240" s="60">
        <f>SUBTOTAL(9,F241:F241)</f>
        <v>4922</v>
      </c>
      <c r="G240" s="57"/>
    </row>
    <row r="241" spans="1:7">
      <c r="A241" s="100" t="s">
        <v>90</v>
      </c>
      <c r="B241" s="52" t="s">
        <v>13</v>
      </c>
      <c r="C241" s="98" t="s">
        <v>8</v>
      </c>
      <c r="D241" s="124" t="s">
        <v>99</v>
      </c>
      <c r="E241" s="115" t="s">
        <v>16</v>
      </c>
      <c r="F241" s="63">
        <v>4922</v>
      </c>
      <c r="G241" s="133"/>
    </row>
    <row r="242" spans="1:7" ht="75">
      <c r="A242" s="100" t="s">
        <v>152</v>
      </c>
      <c r="B242" s="6" t="s">
        <v>13</v>
      </c>
      <c r="C242" s="81" t="s">
        <v>8</v>
      </c>
      <c r="D242" s="80" t="s">
        <v>133</v>
      </c>
      <c r="E242" s="82"/>
      <c r="F242" s="60">
        <f>SUBTOTAL(9,F243:F243)</f>
        <v>11</v>
      </c>
      <c r="G242" s="57"/>
    </row>
    <row r="243" spans="1:7">
      <c r="A243" s="100" t="s">
        <v>90</v>
      </c>
      <c r="B243" s="52" t="s">
        <v>13</v>
      </c>
      <c r="C243" s="98" t="s">
        <v>8</v>
      </c>
      <c r="D243" s="80" t="s">
        <v>133</v>
      </c>
      <c r="E243" s="115" t="s">
        <v>16</v>
      </c>
      <c r="F243" s="63">
        <v>11</v>
      </c>
      <c r="G243" s="133"/>
    </row>
    <row r="244" spans="1:7" ht="37.5">
      <c r="A244" s="74" t="s">
        <v>19</v>
      </c>
      <c r="B244" s="75" t="s">
        <v>59</v>
      </c>
      <c r="C244" s="76"/>
      <c r="D244" s="76"/>
      <c r="E244" s="132"/>
      <c r="F244" s="78">
        <f>SUBTOTAL(9,F245:F247)</f>
        <v>1145</v>
      </c>
      <c r="G244" s="79"/>
    </row>
    <row r="245" spans="1:7" ht="37.5">
      <c r="A245" s="65" t="s">
        <v>60</v>
      </c>
      <c r="B245" s="66" t="s">
        <v>59</v>
      </c>
      <c r="C245" s="46" t="s">
        <v>7</v>
      </c>
      <c r="D245" s="46"/>
      <c r="E245" s="128"/>
      <c r="F245" s="69">
        <f>SUBTOTAL(9,F246:F247)</f>
        <v>1145</v>
      </c>
      <c r="G245" s="70"/>
    </row>
    <row r="246" spans="1:7" ht="37.5">
      <c r="A246" s="85" t="s">
        <v>95</v>
      </c>
      <c r="B246" s="47" t="s">
        <v>59</v>
      </c>
      <c r="C246" s="6" t="s">
        <v>7</v>
      </c>
      <c r="D246" s="80" t="s">
        <v>97</v>
      </c>
      <c r="E246" s="82"/>
      <c r="F246" s="60">
        <f>SUBTOTAL(9,F247:F247)</f>
        <v>1145</v>
      </c>
      <c r="G246" s="57"/>
    </row>
    <row r="247" spans="1:7">
      <c r="A247" s="44" t="s">
        <v>84</v>
      </c>
      <c r="B247" s="47" t="s">
        <v>59</v>
      </c>
      <c r="C247" s="6" t="s">
        <v>7</v>
      </c>
      <c r="D247" s="80" t="s">
        <v>97</v>
      </c>
      <c r="E247" s="104" t="s">
        <v>83</v>
      </c>
      <c r="F247" s="63">
        <v>1145</v>
      </c>
      <c r="G247" s="45"/>
    </row>
    <row r="248" spans="1:7" s="3" customFormat="1" ht="19.5">
      <c r="A248" s="55" t="s">
        <v>46</v>
      </c>
      <c r="B248" s="106"/>
      <c r="C248" s="103"/>
      <c r="D248" s="56"/>
      <c r="E248" s="105"/>
      <c r="F248" s="64">
        <f>SUBTOTAL(9,F7:F247)</f>
        <v>1079687</v>
      </c>
      <c r="G248" s="59">
        <f>SUBTOTAL(9,G7:G247)</f>
        <v>278794</v>
      </c>
    </row>
    <row r="249" spans="1:7">
      <c r="A249" s="32"/>
      <c r="B249" s="33"/>
      <c r="C249" s="33"/>
      <c r="D249" s="33"/>
      <c r="E249" s="33"/>
      <c r="F249" s="34"/>
      <c r="G249" s="35"/>
    </row>
    <row r="250" spans="1:7" ht="59.25" customHeight="1">
      <c r="A250" s="26"/>
      <c r="B250" s="27"/>
      <c r="C250" s="27"/>
      <c r="D250" s="27"/>
      <c r="E250" s="27"/>
      <c r="F250" s="28"/>
      <c r="G250" s="28"/>
    </row>
    <row r="251" spans="1:7" s="10" customFormat="1">
      <c r="A251" s="14" t="s">
        <v>54</v>
      </c>
      <c r="B251" s="18"/>
      <c r="C251" s="18"/>
      <c r="D251" s="18"/>
      <c r="E251" s="18"/>
      <c r="F251" s="19"/>
      <c r="G251" s="19"/>
    </row>
    <row r="252" spans="1:7" s="11" customFormat="1" ht="19.5">
      <c r="A252" s="17" t="s">
        <v>50</v>
      </c>
      <c r="B252" s="20"/>
      <c r="C252" s="20"/>
      <c r="D252" s="21"/>
      <c r="E252" s="20"/>
      <c r="F252" s="16">
        <f>SUMIFS(F$7:F$247,$C$7:$C$247,"",$B$7:$B$247,"??")</f>
        <v>1079687</v>
      </c>
      <c r="G252" s="16">
        <f>SUMIFS(G$7:G$247,$C$7:$C$247,"",$B$7:$B$247,"??")</f>
        <v>278794</v>
      </c>
    </row>
    <row r="253" spans="1:7">
      <c r="A253" s="17" t="s">
        <v>51</v>
      </c>
      <c r="B253" s="20"/>
      <c r="C253" s="20"/>
      <c r="D253" s="21"/>
      <c r="E253" s="20"/>
      <c r="F253" s="16">
        <f>SUMIFS(F$7:F$247,$D$7:$D$247,"",$C$7:$C$247,"??")</f>
        <v>1079187</v>
      </c>
      <c r="G253" s="16">
        <f>SUMIFS(G$7:G$247,$D$7:$D$247,"",$C$7:$C$247,"??")</f>
        <v>276235</v>
      </c>
    </row>
    <row r="254" spans="1:7">
      <c r="A254" s="17" t="s">
        <v>52</v>
      </c>
      <c r="B254" s="20"/>
      <c r="C254" s="20"/>
      <c r="D254" s="21"/>
      <c r="E254" s="20"/>
      <c r="F254" s="16">
        <f>SUMIFS(F$7:F$247,$E$7:$E$247,"",$D$7:$D$247,"?????????????")</f>
        <v>1079687</v>
      </c>
      <c r="G254" s="16">
        <f>SUMIFS(G$7:G$247,$D$7:$D$247,"",$C$7:$C$247,"??")</f>
        <v>276235</v>
      </c>
    </row>
    <row r="255" spans="1:7">
      <c r="A255" s="17" t="s">
        <v>55</v>
      </c>
      <c r="B255" s="20"/>
      <c r="C255" s="20"/>
      <c r="D255" s="21"/>
      <c r="E255" s="20"/>
      <c r="F255" s="16">
        <f>SUMIFS(F$7:F$247,$E$7:$E$247,"???")</f>
        <v>1079687</v>
      </c>
      <c r="G255" s="16">
        <f>SUMIFS(G$7:G$247,$E$7:$E$247,"???")</f>
        <v>278794</v>
      </c>
    </row>
    <row r="256" spans="1:7">
      <c r="B256" s="22"/>
      <c r="C256" s="22"/>
      <c r="D256" s="22"/>
      <c r="E256" s="22"/>
      <c r="F256" s="23"/>
      <c r="G256" s="23"/>
    </row>
    <row r="257" spans="1:7">
      <c r="B257" s="22"/>
      <c r="C257" s="22"/>
      <c r="D257" s="22"/>
      <c r="E257" s="22"/>
      <c r="F257" s="23"/>
      <c r="G257" s="23"/>
    </row>
    <row r="258" spans="1:7" s="25" customFormat="1">
      <c r="A258" s="29"/>
      <c r="B258" s="30"/>
      <c r="C258" s="30"/>
      <c r="D258" s="30"/>
      <c r="E258" s="30"/>
      <c r="F258" s="31"/>
      <c r="G258" s="31"/>
    </row>
    <row r="259" spans="1:7" s="25" customFormat="1">
      <c r="A259" s="37" t="s">
        <v>57</v>
      </c>
      <c r="B259" s="38"/>
      <c r="C259" s="38"/>
      <c r="D259" s="38"/>
      <c r="E259" s="38"/>
      <c r="F259" s="39"/>
      <c r="G259" s="39"/>
    </row>
    <row r="260" spans="1:7" s="25" customFormat="1">
      <c r="A260" s="40" t="s">
        <v>7</v>
      </c>
      <c r="B260" s="21"/>
      <c r="C260" s="21"/>
      <c r="D260" s="21"/>
      <c r="E260" s="21"/>
      <c r="F260" s="41">
        <f t="shared" ref="F260:G271" si="0">SUMIFS(F$7:F$247,$B$7:$B$247,$A260,$E$7:$E$247,"???")</f>
        <v>186692</v>
      </c>
      <c r="G260" s="41">
        <f t="shared" si="0"/>
        <v>3393</v>
      </c>
    </row>
    <row r="261" spans="1:7" s="25" customFormat="1">
      <c r="A261" s="40" t="s">
        <v>8</v>
      </c>
      <c r="B261" s="21"/>
      <c r="C261" s="21"/>
      <c r="D261" s="21"/>
      <c r="E261" s="21"/>
      <c r="F261" s="41">
        <f t="shared" si="0"/>
        <v>180</v>
      </c>
      <c r="G261" s="41">
        <f t="shared" si="0"/>
        <v>0</v>
      </c>
    </row>
    <row r="262" spans="1:7" s="25" customFormat="1">
      <c r="A262" s="40" t="s">
        <v>9</v>
      </c>
      <c r="B262" s="21"/>
      <c r="C262" s="21"/>
      <c r="D262" s="21"/>
      <c r="E262" s="21"/>
      <c r="F262" s="41">
        <f t="shared" si="0"/>
        <v>4676</v>
      </c>
      <c r="G262" s="41">
        <f t="shared" si="0"/>
        <v>190</v>
      </c>
    </row>
    <row r="263" spans="1:7" s="25" customFormat="1">
      <c r="A263" s="40" t="s">
        <v>12</v>
      </c>
      <c r="B263" s="21"/>
      <c r="C263" s="21"/>
      <c r="D263" s="21"/>
      <c r="E263" s="21"/>
      <c r="F263" s="41">
        <f t="shared" si="0"/>
        <v>61023</v>
      </c>
      <c r="G263" s="41">
        <f t="shared" si="0"/>
        <v>2559</v>
      </c>
    </row>
    <row r="264" spans="1:7" s="25" customFormat="1">
      <c r="A264" s="40" t="s">
        <v>28</v>
      </c>
      <c r="B264" s="21"/>
      <c r="C264" s="21"/>
      <c r="D264" s="21"/>
      <c r="E264" s="21"/>
      <c r="F264" s="41">
        <f t="shared" si="0"/>
        <v>453989</v>
      </c>
      <c r="G264" s="41">
        <f t="shared" si="0"/>
        <v>203517</v>
      </c>
    </row>
    <row r="265" spans="1:7" s="25" customFormat="1">
      <c r="A265" s="40" t="s">
        <v>31</v>
      </c>
      <c r="B265" s="21"/>
      <c r="C265" s="21"/>
      <c r="D265" s="21"/>
      <c r="E265" s="21"/>
      <c r="F265" s="41">
        <f t="shared" si="0"/>
        <v>6233</v>
      </c>
      <c r="G265" s="41">
        <f t="shared" si="0"/>
        <v>0</v>
      </c>
    </row>
    <row r="266" spans="1:7" s="25" customFormat="1">
      <c r="A266" s="40" t="s">
        <v>17</v>
      </c>
      <c r="B266" s="21"/>
      <c r="C266" s="21"/>
      <c r="D266" s="21"/>
      <c r="E266" s="21"/>
      <c r="F266" s="41">
        <f t="shared" si="0"/>
        <v>184886</v>
      </c>
      <c r="G266" s="41">
        <f t="shared" si="0"/>
        <v>24778</v>
      </c>
    </row>
    <row r="267" spans="1:7" s="25" customFormat="1">
      <c r="A267" s="40" t="s">
        <v>25</v>
      </c>
      <c r="B267" s="21"/>
      <c r="C267" s="21"/>
      <c r="D267" s="21"/>
      <c r="E267" s="21"/>
      <c r="F267" s="41">
        <f t="shared" si="0"/>
        <v>93517</v>
      </c>
      <c r="G267" s="41">
        <f t="shared" si="0"/>
        <v>152</v>
      </c>
    </row>
    <row r="268" spans="1:7" s="25" customFormat="1">
      <c r="A268" s="40" t="s">
        <v>39</v>
      </c>
      <c r="B268" s="21"/>
      <c r="C268" s="21"/>
      <c r="D268" s="21"/>
      <c r="E268" s="21"/>
      <c r="F268" s="41">
        <f t="shared" si="0"/>
        <v>61015</v>
      </c>
      <c r="G268" s="41">
        <f t="shared" si="0"/>
        <v>44205</v>
      </c>
    </row>
    <row r="269" spans="1:7" s="25" customFormat="1">
      <c r="A269" s="40" t="s">
        <v>18</v>
      </c>
      <c r="B269" s="21"/>
      <c r="C269" s="21"/>
      <c r="D269" s="21"/>
      <c r="E269" s="21"/>
      <c r="F269" s="41">
        <f t="shared" si="0"/>
        <v>21398</v>
      </c>
      <c r="G269" s="41">
        <f t="shared" si="0"/>
        <v>0</v>
      </c>
    </row>
    <row r="270" spans="1:7" s="25" customFormat="1">
      <c r="A270" s="40" t="s">
        <v>13</v>
      </c>
      <c r="B270" s="21"/>
      <c r="C270" s="21"/>
      <c r="D270" s="21"/>
      <c r="E270" s="21"/>
      <c r="F270" s="41">
        <f t="shared" si="0"/>
        <v>4933</v>
      </c>
      <c r="G270" s="41">
        <f t="shared" si="0"/>
        <v>0</v>
      </c>
    </row>
    <row r="271" spans="1:7" s="25" customFormat="1">
      <c r="A271" s="40" t="s">
        <v>59</v>
      </c>
      <c r="B271" s="21"/>
      <c r="C271" s="21"/>
      <c r="D271" s="21"/>
      <c r="E271" s="21"/>
      <c r="F271" s="41">
        <f t="shared" si="0"/>
        <v>1145</v>
      </c>
      <c r="G271" s="41">
        <f t="shared" si="0"/>
        <v>0</v>
      </c>
    </row>
    <row r="272" spans="1:7" s="24" customFormat="1">
      <c r="A272" s="42" t="s">
        <v>56</v>
      </c>
      <c r="B272" s="38"/>
      <c r="C272" s="38"/>
      <c r="D272" s="43"/>
      <c r="E272" s="38"/>
      <c r="F272" s="39">
        <f>SUM(F260:F271)</f>
        <v>1079687</v>
      </c>
      <c r="G272" s="39">
        <f>SUM(G260:G271)</f>
        <v>278794</v>
      </c>
    </row>
    <row r="274" spans="1:7">
      <c r="A274" s="88" t="s">
        <v>121</v>
      </c>
      <c r="B274" s="91"/>
      <c r="C274" s="91"/>
      <c r="D274" s="91"/>
      <c r="E274" s="91"/>
      <c r="F274" s="93"/>
      <c r="G274" s="93"/>
    </row>
    <row r="275" spans="1:7">
      <c r="A275" s="89" t="s">
        <v>77</v>
      </c>
      <c r="B275" s="92"/>
      <c r="C275" s="92"/>
      <c r="D275" s="92"/>
      <c r="E275" s="92"/>
      <c r="F275" s="94">
        <f t="shared" ref="F275:F290" si="1">SUMIFS(F$7:F$248,$E$7:$E$248,$A275,$E$7:$E$248,"???")</f>
        <v>65441</v>
      </c>
      <c r="G275" s="94">
        <f t="shared" ref="G275:G290" si="2">SUMIFS(G$7:G$369,$E$7:$E$369,$A275,$E$7:$E$369,"???")</f>
        <v>3890</v>
      </c>
    </row>
    <row r="276" spans="1:7">
      <c r="A276" s="89" t="s">
        <v>69</v>
      </c>
      <c r="B276" s="92"/>
      <c r="C276" s="92"/>
      <c r="D276" s="92"/>
      <c r="E276" s="92"/>
      <c r="F276" s="94">
        <f t="shared" si="1"/>
        <v>105760</v>
      </c>
      <c r="G276" s="94">
        <f t="shared" si="2"/>
        <v>3212</v>
      </c>
    </row>
    <row r="277" spans="1:7">
      <c r="A277" s="89" t="s">
        <v>70</v>
      </c>
      <c r="B277" s="92"/>
      <c r="C277" s="92"/>
      <c r="D277" s="92"/>
      <c r="E277" s="92"/>
      <c r="F277" s="94">
        <f t="shared" si="1"/>
        <v>226378</v>
      </c>
      <c r="G277" s="94">
        <f t="shared" si="2"/>
        <v>33609</v>
      </c>
    </row>
    <row r="278" spans="1:7">
      <c r="A278" s="89" t="s">
        <v>75</v>
      </c>
      <c r="B278" s="92"/>
      <c r="C278" s="92"/>
      <c r="D278" s="92"/>
      <c r="E278" s="92"/>
      <c r="F278" s="94">
        <f t="shared" si="1"/>
        <v>4345</v>
      </c>
      <c r="G278" s="94">
        <f t="shared" si="2"/>
        <v>0</v>
      </c>
    </row>
    <row r="279" spans="1:7">
      <c r="A279" s="89" t="s">
        <v>94</v>
      </c>
      <c r="B279" s="92"/>
      <c r="C279" s="92"/>
      <c r="D279" s="92"/>
      <c r="E279" s="92"/>
      <c r="F279" s="94">
        <f t="shared" si="1"/>
        <v>20545</v>
      </c>
      <c r="G279" s="94">
        <f t="shared" si="2"/>
        <v>13128</v>
      </c>
    </row>
    <row r="280" spans="1:7">
      <c r="A280" s="89" t="s">
        <v>146</v>
      </c>
      <c r="B280" s="92"/>
      <c r="C280" s="92"/>
      <c r="D280" s="92"/>
      <c r="E280" s="92"/>
      <c r="F280" s="94">
        <f t="shared" si="1"/>
        <v>911</v>
      </c>
      <c r="G280" s="94">
        <f t="shared" si="2"/>
        <v>0</v>
      </c>
    </row>
    <row r="281" spans="1:7">
      <c r="A281" s="89" t="s">
        <v>117</v>
      </c>
      <c r="B281" s="92"/>
      <c r="C281" s="92"/>
      <c r="D281" s="92"/>
      <c r="E281" s="92"/>
      <c r="F281" s="94">
        <f t="shared" si="1"/>
        <v>180</v>
      </c>
      <c r="G281" s="94">
        <f t="shared" si="2"/>
        <v>0</v>
      </c>
    </row>
    <row r="282" spans="1:7">
      <c r="A282" s="89" t="s">
        <v>87</v>
      </c>
      <c r="B282" s="92"/>
      <c r="C282" s="92"/>
      <c r="D282" s="92"/>
      <c r="E282" s="92"/>
      <c r="F282" s="94">
        <f t="shared" si="1"/>
        <v>268014</v>
      </c>
      <c r="G282" s="94">
        <f t="shared" si="2"/>
        <v>220506</v>
      </c>
    </row>
    <row r="283" spans="1:7">
      <c r="A283" s="89" t="s">
        <v>16</v>
      </c>
      <c r="B283" s="92"/>
      <c r="C283" s="92"/>
      <c r="D283" s="92"/>
      <c r="E283" s="92"/>
      <c r="F283" s="94">
        <f t="shared" si="1"/>
        <v>309181</v>
      </c>
      <c r="G283" s="94">
        <f t="shared" si="2"/>
        <v>1095</v>
      </c>
    </row>
    <row r="284" spans="1:7">
      <c r="A284" s="89" t="s">
        <v>91</v>
      </c>
      <c r="B284" s="92"/>
      <c r="C284" s="92"/>
      <c r="D284" s="92"/>
      <c r="E284" s="92"/>
      <c r="F284" s="94">
        <f t="shared" si="1"/>
        <v>46251</v>
      </c>
      <c r="G284" s="94">
        <f t="shared" si="2"/>
        <v>0</v>
      </c>
    </row>
    <row r="285" spans="1:7">
      <c r="A285" s="89" t="s">
        <v>81</v>
      </c>
      <c r="B285" s="92"/>
      <c r="C285" s="92"/>
      <c r="D285" s="92"/>
      <c r="E285" s="92"/>
      <c r="F285" s="94">
        <f t="shared" si="1"/>
        <v>16954</v>
      </c>
      <c r="G285" s="94">
        <f t="shared" si="2"/>
        <v>3354</v>
      </c>
    </row>
    <row r="286" spans="1:7">
      <c r="A286" s="89" t="s">
        <v>83</v>
      </c>
      <c r="B286" s="92"/>
      <c r="C286" s="92"/>
      <c r="D286" s="92"/>
      <c r="E286" s="92"/>
      <c r="F286" s="94">
        <f t="shared" si="1"/>
        <v>1145</v>
      </c>
      <c r="G286" s="94">
        <f t="shared" si="2"/>
        <v>0</v>
      </c>
    </row>
    <row r="287" spans="1:7">
      <c r="A287" s="89" t="s">
        <v>79</v>
      </c>
      <c r="B287" s="92"/>
      <c r="C287" s="92"/>
      <c r="D287" s="92"/>
      <c r="E287" s="92"/>
      <c r="F287" s="94">
        <f t="shared" si="1"/>
        <v>9649</v>
      </c>
      <c r="G287" s="94">
        <f t="shared" si="2"/>
        <v>0</v>
      </c>
    </row>
    <row r="288" spans="1:7">
      <c r="A288" s="89" t="s">
        <v>119</v>
      </c>
      <c r="B288" s="92"/>
      <c r="C288" s="92"/>
      <c r="D288" s="92"/>
      <c r="E288" s="92"/>
      <c r="F288" s="94">
        <f t="shared" si="1"/>
        <v>0</v>
      </c>
      <c r="G288" s="94">
        <f t="shared" si="2"/>
        <v>0</v>
      </c>
    </row>
    <row r="289" spans="1:7">
      <c r="A289" s="89" t="s">
        <v>71</v>
      </c>
      <c r="B289" s="92"/>
      <c r="C289" s="92"/>
      <c r="D289" s="92"/>
      <c r="E289" s="92"/>
      <c r="F289" s="94">
        <f t="shared" si="1"/>
        <v>1933</v>
      </c>
      <c r="G289" s="94">
        <f t="shared" si="2"/>
        <v>0</v>
      </c>
    </row>
    <row r="290" spans="1:7">
      <c r="A290" s="89" t="s">
        <v>68</v>
      </c>
      <c r="B290" s="92"/>
      <c r="C290" s="92"/>
      <c r="D290" s="92"/>
      <c r="E290" s="92"/>
      <c r="F290" s="94">
        <f t="shared" si="1"/>
        <v>3000</v>
      </c>
      <c r="G290" s="94">
        <f t="shared" si="2"/>
        <v>0</v>
      </c>
    </row>
    <row r="291" spans="1:7">
      <c r="A291" s="90" t="s">
        <v>56</v>
      </c>
      <c r="B291" s="91"/>
      <c r="C291" s="91"/>
      <c r="D291" s="95"/>
      <c r="E291" s="91"/>
      <c r="F291" s="93">
        <f>SUM(F275:F290)</f>
        <v>1079687</v>
      </c>
      <c r="G291" s="93">
        <f>SUM(G275:G290)</f>
        <v>278794</v>
      </c>
    </row>
    <row r="293" spans="1:7">
      <c r="A293" s="88" t="s">
        <v>143</v>
      </c>
      <c r="B293" s="91"/>
      <c r="C293" s="91"/>
      <c r="D293" s="91"/>
      <c r="E293" s="91"/>
      <c r="F293" s="93"/>
      <c r="G293" s="93"/>
    </row>
    <row r="294" spans="1:7">
      <c r="A294" s="122" t="s">
        <v>102</v>
      </c>
      <c r="B294" s="92"/>
      <c r="C294" s="92"/>
      <c r="D294" s="92"/>
      <c r="E294" s="92"/>
      <c r="F294" s="94">
        <f t="shared" ref="F294:G322" si="3">SUMIFS(F$9:F$320,$D$9:$D$320,$A294,$E$9:$E$320,"???")</f>
        <v>3550</v>
      </c>
      <c r="G294" s="94">
        <f t="shared" si="3"/>
        <v>190</v>
      </c>
    </row>
    <row r="295" spans="1:7">
      <c r="A295" s="122" t="s">
        <v>113</v>
      </c>
      <c r="B295" s="92"/>
      <c r="C295" s="92"/>
      <c r="D295" s="92"/>
      <c r="E295" s="92"/>
      <c r="F295" s="94">
        <f t="shared" si="3"/>
        <v>14044</v>
      </c>
      <c r="G295" s="94">
        <f t="shared" si="3"/>
        <v>7579</v>
      </c>
    </row>
    <row r="296" spans="1:7">
      <c r="A296" s="122" t="s">
        <v>114</v>
      </c>
      <c r="B296" s="92"/>
      <c r="C296" s="92"/>
      <c r="D296" s="92"/>
      <c r="E296" s="92"/>
      <c r="F296" s="94">
        <f t="shared" si="3"/>
        <v>13018</v>
      </c>
      <c r="G296" s="94">
        <f t="shared" si="3"/>
        <v>3425</v>
      </c>
    </row>
    <row r="297" spans="1:7">
      <c r="A297" s="122" t="s">
        <v>144</v>
      </c>
      <c r="B297" s="92"/>
      <c r="C297" s="92"/>
      <c r="D297" s="92"/>
      <c r="E297" s="92"/>
      <c r="F297" s="94">
        <f t="shared" si="3"/>
        <v>0</v>
      </c>
      <c r="G297" s="94">
        <f t="shared" si="3"/>
        <v>0</v>
      </c>
    </row>
    <row r="298" spans="1:7">
      <c r="A298" s="122" t="s">
        <v>104</v>
      </c>
      <c r="B298" s="92"/>
      <c r="C298" s="92"/>
      <c r="D298" s="92"/>
      <c r="E298" s="92"/>
      <c r="F298" s="94">
        <f t="shared" si="3"/>
        <v>25329</v>
      </c>
      <c r="G298" s="94">
        <f t="shared" si="3"/>
        <v>0</v>
      </c>
    </row>
    <row r="299" spans="1:7">
      <c r="A299" s="122" t="s">
        <v>145</v>
      </c>
      <c r="B299" s="92"/>
      <c r="C299" s="92"/>
      <c r="D299" s="92"/>
      <c r="E299" s="92"/>
      <c r="F299" s="94">
        <f t="shared" si="3"/>
        <v>485</v>
      </c>
      <c r="G299" s="94">
        <f t="shared" si="3"/>
        <v>0</v>
      </c>
    </row>
    <row r="300" spans="1:7">
      <c r="A300" s="122" t="s">
        <v>115</v>
      </c>
      <c r="B300" s="92"/>
      <c r="C300" s="92"/>
      <c r="D300" s="92"/>
      <c r="E300" s="92"/>
      <c r="F300" s="94">
        <f t="shared" si="3"/>
        <v>21098</v>
      </c>
      <c r="G300" s="94">
        <f t="shared" si="3"/>
        <v>0</v>
      </c>
    </row>
    <row r="301" spans="1:7">
      <c r="A301" s="122" t="s">
        <v>136</v>
      </c>
      <c r="B301" s="92"/>
      <c r="C301" s="92"/>
      <c r="D301" s="92"/>
      <c r="E301" s="92"/>
      <c r="F301" s="94">
        <f t="shared" si="3"/>
        <v>0</v>
      </c>
      <c r="G301" s="94">
        <f t="shared" si="3"/>
        <v>0</v>
      </c>
    </row>
    <row r="302" spans="1:7">
      <c r="A302" s="122" t="s">
        <v>106</v>
      </c>
      <c r="B302" s="92"/>
      <c r="C302" s="92"/>
      <c r="D302" s="92"/>
      <c r="E302" s="92"/>
      <c r="F302" s="94">
        <f t="shared" si="3"/>
        <v>4054</v>
      </c>
      <c r="G302" s="94">
        <f t="shared" si="3"/>
        <v>0</v>
      </c>
    </row>
    <row r="303" spans="1:7">
      <c r="A303" s="122" t="s">
        <v>98</v>
      </c>
      <c r="B303" s="92"/>
      <c r="C303" s="92"/>
      <c r="D303" s="92"/>
      <c r="E303" s="92"/>
      <c r="F303" s="94">
        <f t="shared" si="3"/>
        <v>113918</v>
      </c>
      <c r="G303" s="94">
        <f t="shared" si="3"/>
        <v>5723</v>
      </c>
    </row>
    <row r="304" spans="1:7">
      <c r="A304" s="122" t="s">
        <v>107</v>
      </c>
      <c r="B304" s="92"/>
      <c r="C304" s="92"/>
      <c r="D304" s="92"/>
      <c r="E304" s="92"/>
      <c r="F304" s="94">
        <f t="shared" si="3"/>
        <v>700</v>
      </c>
      <c r="G304" s="94">
        <f t="shared" si="3"/>
        <v>0</v>
      </c>
    </row>
    <row r="305" spans="1:7">
      <c r="A305" s="122" t="s">
        <v>118</v>
      </c>
      <c r="B305" s="92"/>
      <c r="C305" s="92"/>
      <c r="D305" s="92"/>
      <c r="E305" s="92"/>
      <c r="F305" s="94">
        <f t="shared" si="3"/>
        <v>680</v>
      </c>
      <c r="G305" s="94">
        <f t="shared" si="3"/>
        <v>0</v>
      </c>
    </row>
    <row r="306" spans="1:7">
      <c r="A306" s="122" t="s">
        <v>110</v>
      </c>
      <c r="B306" s="92"/>
      <c r="C306" s="92"/>
      <c r="D306" s="92"/>
      <c r="E306" s="92"/>
      <c r="F306" s="94">
        <f t="shared" si="3"/>
        <v>73</v>
      </c>
      <c r="G306" s="94">
        <f t="shared" si="3"/>
        <v>0</v>
      </c>
    </row>
    <row r="307" spans="1:7">
      <c r="A307" s="122" t="s">
        <v>108</v>
      </c>
      <c r="B307" s="92"/>
      <c r="C307" s="92"/>
      <c r="D307" s="92"/>
      <c r="E307" s="92"/>
      <c r="F307" s="94">
        <f t="shared" si="3"/>
        <v>25140</v>
      </c>
      <c r="G307" s="94">
        <f t="shared" si="3"/>
        <v>17246</v>
      </c>
    </row>
    <row r="308" spans="1:7">
      <c r="A308" s="122" t="s">
        <v>111</v>
      </c>
      <c r="B308" s="92"/>
      <c r="C308" s="92"/>
      <c r="D308" s="92"/>
      <c r="E308" s="92"/>
      <c r="F308" s="94">
        <f t="shared" si="3"/>
        <v>6174</v>
      </c>
      <c r="G308" s="94">
        <f t="shared" si="3"/>
        <v>943</v>
      </c>
    </row>
    <row r="309" spans="1:7">
      <c r="A309" s="122" t="s">
        <v>127</v>
      </c>
      <c r="B309" s="92"/>
      <c r="C309" s="92"/>
      <c r="D309" s="92"/>
      <c r="E309" s="92"/>
      <c r="F309" s="94">
        <f t="shared" si="3"/>
        <v>200</v>
      </c>
      <c r="G309" s="94">
        <f t="shared" si="3"/>
        <v>0</v>
      </c>
    </row>
    <row r="310" spans="1:7">
      <c r="A310" s="122" t="s">
        <v>99</v>
      </c>
      <c r="B310" s="92"/>
      <c r="C310" s="92"/>
      <c r="D310" s="92"/>
      <c r="E310" s="92"/>
      <c r="F310" s="94">
        <f t="shared" si="3"/>
        <v>23147</v>
      </c>
      <c r="G310" s="94">
        <f t="shared" si="3"/>
        <v>0</v>
      </c>
    </row>
    <row r="311" spans="1:7">
      <c r="A311" s="122" t="s">
        <v>125</v>
      </c>
      <c r="B311" s="92"/>
      <c r="C311" s="92"/>
      <c r="D311" s="92"/>
      <c r="E311" s="92"/>
      <c r="F311" s="94">
        <f t="shared" si="3"/>
        <v>5503</v>
      </c>
      <c r="G311" s="94">
        <f t="shared" si="3"/>
        <v>0</v>
      </c>
    </row>
    <row r="312" spans="1:7">
      <c r="A312" s="122" t="s">
        <v>105</v>
      </c>
      <c r="B312" s="92"/>
      <c r="C312" s="92"/>
      <c r="D312" s="92"/>
      <c r="E312" s="92"/>
      <c r="F312" s="94">
        <f t="shared" si="3"/>
        <v>17837</v>
      </c>
      <c r="G312" s="94">
        <f t="shared" si="3"/>
        <v>0</v>
      </c>
    </row>
    <row r="313" spans="1:7">
      <c r="A313" s="122" t="s">
        <v>100</v>
      </c>
      <c r="B313" s="92"/>
      <c r="C313" s="92"/>
      <c r="D313" s="92"/>
      <c r="E313" s="92"/>
      <c r="F313" s="94">
        <f t="shared" si="3"/>
        <v>605</v>
      </c>
      <c r="G313" s="94">
        <f t="shared" si="3"/>
        <v>0</v>
      </c>
    </row>
    <row r="314" spans="1:7">
      <c r="A314" s="122" t="s">
        <v>101</v>
      </c>
      <c r="B314" s="92"/>
      <c r="C314" s="92"/>
      <c r="D314" s="92"/>
      <c r="E314" s="92"/>
      <c r="F314" s="94">
        <f t="shared" si="3"/>
        <v>986</v>
      </c>
      <c r="G314" s="94">
        <f t="shared" si="3"/>
        <v>0</v>
      </c>
    </row>
    <row r="315" spans="1:7">
      <c r="A315" s="122" t="s">
        <v>109</v>
      </c>
      <c r="B315" s="92"/>
      <c r="C315" s="92"/>
      <c r="D315" s="92"/>
      <c r="E315" s="92"/>
      <c r="F315" s="94">
        <f t="shared" si="3"/>
        <v>130525</v>
      </c>
      <c r="G315" s="94">
        <f t="shared" si="3"/>
        <v>152</v>
      </c>
    </row>
    <row r="316" spans="1:7">
      <c r="A316" s="122" t="s">
        <v>126</v>
      </c>
      <c r="B316" s="92"/>
      <c r="C316" s="92"/>
      <c r="D316" s="92"/>
      <c r="E316" s="92"/>
      <c r="F316" s="94">
        <f t="shared" si="3"/>
        <v>416</v>
      </c>
      <c r="G316" s="94">
        <f t="shared" si="3"/>
        <v>0</v>
      </c>
    </row>
    <row r="317" spans="1:7">
      <c r="A317" s="122" t="s">
        <v>133</v>
      </c>
      <c r="B317" s="92"/>
      <c r="C317" s="92"/>
      <c r="D317" s="92"/>
      <c r="E317" s="92"/>
      <c r="F317" s="94">
        <f t="shared" si="3"/>
        <v>36</v>
      </c>
      <c r="G317" s="94">
        <f t="shared" si="3"/>
        <v>0</v>
      </c>
    </row>
    <row r="318" spans="1:7">
      <c r="A318" s="122" t="s">
        <v>103</v>
      </c>
      <c r="B318" s="92"/>
      <c r="C318" s="92"/>
      <c r="D318" s="92"/>
      <c r="E318" s="92"/>
      <c r="F318" s="94">
        <f t="shared" si="3"/>
        <v>212268</v>
      </c>
      <c r="G318" s="94">
        <f t="shared" si="3"/>
        <v>0</v>
      </c>
    </row>
    <row r="319" spans="1:7">
      <c r="A319" s="122" t="s">
        <v>112</v>
      </c>
      <c r="B319" s="92"/>
      <c r="C319" s="92"/>
      <c r="D319" s="92"/>
      <c r="E319" s="92"/>
      <c r="F319" s="94">
        <f t="shared" si="3"/>
        <v>250</v>
      </c>
      <c r="G319" s="94">
        <f t="shared" si="3"/>
        <v>0</v>
      </c>
    </row>
    <row r="320" spans="1:7">
      <c r="A320" s="122" t="s">
        <v>122</v>
      </c>
      <c r="B320" s="92"/>
      <c r="C320" s="92"/>
      <c r="D320" s="92"/>
      <c r="E320" s="92"/>
      <c r="F320" s="94">
        <f t="shared" si="3"/>
        <v>11297</v>
      </c>
      <c r="G320" s="94">
        <f t="shared" si="3"/>
        <v>7549</v>
      </c>
    </row>
    <row r="321" spans="1:7">
      <c r="A321" s="122" t="s">
        <v>129</v>
      </c>
      <c r="B321" s="92"/>
      <c r="C321" s="92"/>
      <c r="D321" s="92"/>
      <c r="E321" s="92"/>
      <c r="F321" s="94">
        <f t="shared" si="3"/>
        <v>236810</v>
      </c>
      <c r="G321" s="94">
        <f t="shared" si="3"/>
        <v>193605</v>
      </c>
    </row>
    <row r="322" spans="1:7">
      <c r="A322" s="122" t="s">
        <v>97</v>
      </c>
      <c r="B322" s="92"/>
      <c r="C322" s="92"/>
      <c r="D322" s="92"/>
      <c r="E322" s="92"/>
      <c r="F322" s="94">
        <f t="shared" si="3"/>
        <v>211544</v>
      </c>
      <c r="G322" s="94">
        <f t="shared" si="3"/>
        <v>42382</v>
      </c>
    </row>
    <row r="323" spans="1:7">
      <c r="A323" s="90" t="s">
        <v>56</v>
      </c>
      <c r="B323" s="91"/>
      <c r="C323" s="91"/>
      <c r="D323" s="91"/>
      <c r="E323" s="95"/>
      <c r="F323" s="93">
        <f>SUM(F294:F322)</f>
        <v>1079687</v>
      </c>
      <c r="G323" s="93">
        <f>SUM(G294:G322)</f>
        <v>278794</v>
      </c>
    </row>
  </sheetData>
  <autoFilter ref="A6:G249">
    <filterColumn colId="1"/>
    <filterColumn colId="2"/>
    <filterColumn colId="3"/>
  </autoFilter>
  <mergeCells count="9">
    <mergeCell ref="E1:G1"/>
    <mergeCell ref="E2:G2"/>
    <mergeCell ref="D5:D6"/>
    <mergeCell ref="A3:G3"/>
    <mergeCell ref="F5:G5"/>
    <mergeCell ref="E5:E6"/>
    <mergeCell ref="A5:A6"/>
    <mergeCell ref="B5:B6"/>
    <mergeCell ref="C5:C6"/>
  </mergeCells>
  <dataValidations count="2">
    <dataValidation type="textLength" operator="equal" allowBlank="1" showInputMessage="1" showErrorMessage="1" sqref="D246:D247 D227:D237 D219:D224 D213:D217 D198:D211 D176:D186 D133:D152 D103:D111 D74:D84 D36:D50 D57:D58 D53:D54 D60:D64 D67:D68 D70:D72 D94:D95 D33:D34 D18:D22 D24:D31 D12:D16 D9:D10 D87:D92 D97:D101 D117:D120 D114:D115 D172:D173 D123:D131 D154:D170 D188:D195 D240:D243 A294:A322">
      <formula1>13</formula1>
    </dataValidation>
    <dataValidation type="textLength" operator="equal" allowBlank="1" showInputMessage="1" showErrorMessage="1" sqref="D250 D248 D244:D245 D238:D239 D212 D218 D187 D174:D175 D153 D102 D11 D59 D55:D56 D51:D52 D73 D69 D65:D66 D93 D35 D32 D23 D17 D7:D8 D85:D86 D96 D116 D112:D113 D121:D122 D171 D132 D196:D197 D225:D22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2022-11-03T04:53:24Z</cp:lastPrinted>
  <dcterms:created xsi:type="dcterms:W3CDTF">2009-11-05T14:15:41Z</dcterms:created>
  <dcterms:modified xsi:type="dcterms:W3CDTF">2022-11-07T05:44:24Z</dcterms:modified>
</cp:coreProperties>
</file>